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:\研究\labor market overview\2024-01128_数据\"/>
    </mc:Choice>
  </mc:AlternateContent>
  <xr:revisionPtr revIDLastSave="0" documentId="13_ncr:1_{8B9CBBBB-3339-48A6-96FD-35C7753CB5BF}" xr6:coauthVersionLast="47" xr6:coauthVersionMax="47" xr10:uidLastSave="{00000000-0000-0000-0000-000000000000}"/>
  <bookViews>
    <workbookView xWindow="-93" yWindow="-93" windowWidth="25786" windowHeight="13986" activeTab="1" xr2:uid="{00000000-000D-0000-FFFF-FFFF00000000}"/>
  </bookViews>
  <sheets>
    <sheet name="基础数据" sheetId="1" r:id="rId1"/>
    <sheet name="作图数据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3" i="1" l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2" i="1"/>
  <c r="T37" i="1"/>
  <c r="Q37" i="1"/>
  <c r="N37" i="1"/>
  <c r="T23" i="1" l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22" i="1"/>
  <c r="N28" i="1"/>
  <c r="Q28" i="1" s="1"/>
  <c r="N29" i="1"/>
  <c r="Q29" i="1" s="1"/>
  <c r="N30" i="1"/>
  <c r="Q30" i="1" s="1"/>
  <c r="N31" i="1"/>
  <c r="Q31" i="1" s="1"/>
  <c r="N32" i="1"/>
  <c r="Q32" i="1" s="1"/>
  <c r="N33" i="1"/>
  <c r="Q33" i="1" s="1"/>
  <c r="N34" i="1"/>
  <c r="Q34" i="1" s="1"/>
  <c r="N35" i="1"/>
  <c r="Q35" i="1" s="1"/>
  <c r="N36" i="1"/>
  <c r="Q36" i="1" s="1"/>
  <c r="N27" i="1"/>
  <c r="Q27" i="1" s="1"/>
  <c r="H17" i="1" l="1"/>
  <c r="H18" i="1"/>
  <c r="H19" i="1"/>
  <c r="H20" i="1"/>
  <c r="H21" i="1"/>
  <c r="H22" i="1"/>
  <c r="H23" i="1"/>
  <c r="H16" i="1"/>
</calcChain>
</file>

<file path=xl/sharedStrings.xml><?xml version="1.0" encoding="utf-8"?>
<sst xmlns="http://schemas.openxmlformats.org/spreadsheetml/2006/main" count="28" uniqueCount="27">
  <si>
    <r>
      <rPr>
        <sz val="9"/>
        <color theme="1"/>
        <rFont val="仿宋"/>
        <family val="3"/>
        <charset val="134"/>
      </rPr>
      <t>年份</t>
    </r>
    <phoneticPr fontId="1" type="noConversion"/>
  </si>
  <si>
    <r>
      <rPr>
        <sz val="9"/>
        <color theme="1"/>
        <rFont val="仿宋"/>
        <family val="3"/>
        <charset val="134"/>
      </rPr>
      <t>城镇非私营单位平均工资（当年价格）</t>
    </r>
    <phoneticPr fontId="1" type="noConversion"/>
  </si>
  <si>
    <r>
      <rPr>
        <sz val="9"/>
        <color theme="1"/>
        <rFont val="仿宋"/>
        <family val="3"/>
        <charset val="134"/>
      </rPr>
      <t>城镇住户调查：卢晶亮和冯帅章（</t>
    </r>
    <r>
      <rPr>
        <sz val="9"/>
        <color theme="1"/>
        <rFont val="Times New Roman"/>
        <family val="1"/>
      </rPr>
      <t>2015</t>
    </r>
    <r>
      <rPr>
        <sz val="9"/>
        <color theme="1"/>
        <rFont val="仿宋"/>
        <family val="3"/>
        <charset val="134"/>
      </rPr>
      <t>）
男性平均工资（</t>
    </r>
    <r>
      <rPr>
        <sz val="9"/>
        <color theme="1"/>
        <rFont val="Times New Roman"/>
        <family val="1"/>
      </rPr>
      <t>2011</t>
    </r>
    <r>
      <rPr>
        <sz val="9"/>
        <color theme="1"/>
        <rFont val="仿宋"/>
        <family val="3"/>
        <charset val="134"/>
      </rPr>
      <t>年价格）</t>
    </r>
    <phoneticPr fontId="1" type="noConversion"/>
  </si>
  <si>
    <r>
      <rPr>
        <sz val="9"/>
        <color theme="1"/>
        <rFont val="仿宋"/>
        <family val="3"/>
        <charset val="134"/>
      </rPr>
      <t>城镇住户调查：卢晶亮和冯帅章（</t>
    </r>
    <r>
      <rPr>
        <sz val="9"/>
        <color theme="1"/>
        <rFont val="Times New Roman"/>
        <family val="1"/>
      </rPr>
      <t>2015</t>
    </r>
    <r>
      <rPr>
        <sz val="9"/>
        <color theme="1"/>
        <rFont val="仿宋"/>
        <family val="3"/>
        <charset val="134"/>
      </rPr>
      <t>）
男性样本量</t>
    </r>
    <phoneticPr fontId="1" type="noConversion"/>
  </si>
  <si>
    <r>
      <rPr>
        <sz val="9"/>
        <color theme="1"/>
        <rFont val="仿宋"/>
        <family val="3"/>
        <charset val="134"/>
      </rPr>
      <t>城镇住户调查：卢晶亮和冯帅章（</t>
    </r>
    <r>
      <rPr>
        <sz val="9"/>
        <color theme="1"/>
        <rFont val="Times New Roman"/>
        <family val="1"/>
      </rPr>
      <t>2015</t>
    </r>
    <r>
      <rPr>
        <sz val="9"/>
        <color theme="1"/>
        <rFont val="仿宋"/>
        <family val="3"/>
        <charset val="134"/>
      </rPr>
      <t>）
女性平均工资（</t>
    </r>
    <r>
      <rPr>
        <sz val="9"/>
        <color theme="1"/>
        <rFont val="Times New Roman"/>
        <family val="1"/>
      </rPr>
      <t>2011</t>
    </r>
    <r>
      <rPr>
        <sz val="9"/>
        <color theme="1"/>
        <rFont val="仿宋"/>
        <family val="3"/>
        <charset val="134"/>
      </rPr>
      <t>年价格）</t>
    </r>
    <phoneticPr fontId="1" type="noConversion"/>
  </si>
  <si>
    <r>
      <rPr>
        <sz val="9"/>
        <color theme="1"/>
        <rFont val="仿宋"/>
        <family val="3"/>
        <charset val="134"/>
      </rPr>
      <t>城镇住户调查：卢晶亮和冯帅章（</t>
    </r>
    <r>
      <rPr>
        <sz val="9"/>
        <color theme="1"/>
        <rFont val="Times New Roman"/>
        <family val="1"/>
      </rPr>
      <t>2015</t>
    </r>
    <r>
      <rPr>
        <sz val="9"/>
        <color theme="1"/>
        <rFont val="仿宋"/>
        <family val="3"/>
        <charset val="134"/>
      </rPr>
      <t>）
女性样本量</t>
    </r>
    <phoneticPr fontId="1" type="noConversion"/>
  </si>
  <si>
    <r>
      <rPr>
        <sz val="9"/>
        <color theme="1"/>
        <rFont val="仿宋"/>
        <family val="3"/>
        <charset val="134"/>
      </rPr>
      <t>城镇住户调查：卢晶亮和冯帅章（</t>
    </r>
    <r>
      <rPr>
        <sz val="9"/>
        <color theme="1"/>
        <rFont val="Times New Roman"/>
        <family val="1"/>
      </rPr>
      <t>2015</t>
    </r>
    <r>
      <rPr>
        <sz val="9"/>
        <color theme="1"/>
        <rFont val="仿宋"/>
        <family val="3"/>
        <charset val="134"/>
      </rPr>
      <t>）
全样本平均工资（</t>
    </r>
    <r>
      <rPr>
        <sz val="9"/>
        <color theme="1"/>
        <rFont val="Times New Roman"/>
        <family val="1"/>
      </rPr>
      <t>2011</t>
    </r>
    <r>
      <rPr>
        <sz val="9"/>
        <color theme="1"/>
        <rFont val="仿宋"/>
        <family val="3"/>
        <charset val="134"/>
      </rPr>
      <t>年价格）</t>
    </r>
    <phoneticPr fontId="1" type="noConversion"/>
  </si>
  <si>
    <r>
      <rPr>
        <sz val="9"/>
        <color theme="1"/>
        <rFont val="仿宋"/>
        <family val="3"/>
        <charset val="134"/>
      </rPr>
      <t>城镇私营单位平均工资（当年价格）</t>
    </r>
    <phoneticPr fontId="1" type="noConversion"/>
  </si>
  <si>
    <r>
      <rPr>
        <sz val="9"/>
        <color theme="1"/>
        <rFont val="仿宋"/>
        <family val="3"/>
        <charset val="134"/>
      </rPr>
      <t>住户调查年鉴：
户均常住从业人口</t>
    </r>
    <phoneticPr fontId="1" type="noConversion"/>
  </si>
  <si>
    <r>
      <rPr>
        <sz val="9"/>
        <color theme="1"/>
        <rFont val="仿宋"/>
        <family val="3"/>
        <charset val="134"/>
      </rPr>
      <t>住户调查年鉴：
常住从业人员类型</t>
    </r>
    <r>
      <rPr>
        <sz val="9"/>
        <color theme="1"/>
        <rFont val="Times New Roman"/>
        <family val="1"/>
      </rPr>
      <t>-</t>
    </r>
    <r>
      <rPr>
        <sz val="9"/>
        <color theme="1"/>
        <rFont val="仿宋"/>
        <family val="3"/>
        <charset val="134"/>
      </rPr>
      <t>公职人员（</t>
    </r>
    <r>
      <rPr>
        <sz val="9"/>
        <color theme="1"/>
        <rFont val="Times New Roman"/>
        <family val="1"/>
      </rPr>
      <t>%</t>
    </r>
    <r>
      <rPr>
        <sz val="9"/>
        <color theme="1"/>
        <rFont val="仿宋"/>
        <family val="3"/>
        <charset val="134"/>
      </rPr>
      <t>）</t>
    </r>
    <phoneticPr fontId="1" type="noConversion"/>
  </si>
  <si>
    <r>
      <rPr>
        <sz val="9"/>
        <color theme="1"/>
        <rFont val="仿宋"/>
        <family val="3"/>
        <charset val="134"/>
      </rPr>
      <t>住户调查年鉴：
常住从业人员类型</t>
    </r>
    <r>
      <rPr>
        <sz val="9"/>
        <color theme="1"/>
        <rFont val="Times New Roman"/>
        <family val="1"/>
      </rPr>
      <t>-</t>
    </r>
    <r>
      <rPr>
        <sz val="9"/>
        <color theme="1"/>
        <rFont val="仿宋"/>
        <family val="3"/>
        <charset val="134"/>
      </rPr>
      <t>事业单位人员（</t>
    </r>
    <r>
      <rPr>
        <sz val="9"/>
        <color theme="1"/>
        <rFont val="Times New Roman"/>
        <family val="1"/>
      </rPr>
      <t>%</t>
    </r>
    <r>
      <rPr>
        <sz val="9"/>
        <color theme="1"/>
        <rFont val="仿宋"/>
        <family val="3"/>
        <charset val="134"/>
      </rPr>
      <t>）</t>
    </r>
    <phoneticPr fontId="1" type="noConversion"/>
  </si>
  <si>
    <r>
      <rPr>
        <sz val="9"/>
        <color theme="1"/>
        <rFont val="仿宋"/>
        <family val="3"/>
        <charset val="134"/>
      </rPr>
      <t>住户调查年鉴：
常住从业人员类型</t>
    </r>
    <r>
      <rPr>
        <sz val="9"/>
        <color theme="1"/>
        <rFont val="Times New Roman"/>
        <family val="1"/>
      </rPr>
      <t>-</t>
    </r>
    <r>
      <rPr>
        <sz val="9"/>
        <color theme="1"/>
        <rFont val="仿宋"/>
        <family val="3"/>
        <charset val="134"/>
      </rPr>
      <t>国有企业雇员（</t>
    </r>
    <r>
      <rPr>
        <sz val="9"/>
        <color theme="1"/>
        <rFont val="Times New Roman"/>
        <family val="1"/>
      </rPr>
      <t>%</t>
    </r>
    <r>
      <rPr>
        <sz val="9"/>
        <color theme="1"/>
        <rFont val="仿宋"/>
        <family val="3"/>
        <charset val="134"/>
      </rPr>
      <t>）</t>
    </r>
    <phoneticPr fontId="1" type="noConversion"/>
  </si>
  <si>
    <r>
      <rPr>
        <sz val="9"/>
        <color theme="1"/>
        <rFont val="仿宋"/>
        <family val="3"/>
        <charset val="134"/>
      </rPr>
      <t>住户调查年鉴：
常住从业人员类型</t>
    </r>
    <r>
      <rPr>
        <sz val="9"/>
        <color theme="1"/>
        <rFont val="Times New Roman"/>
        <family val="1"/>
      </rPr>
      <t>-</t>
    </r>
    <r>
      <rPr>
        <sz val="9"/>
        <color theme="1"/>
        <rFont val="仿宋"/>
        <family val="3"/>
        <charset val="134"/>
      </rPr>
      <t>其他雇员（</t>
    </r>
    <r>
      <rPr>
        <sz val="9"/>
        <color theme="1"/>
        <rFont val="Times New Roman"/>
        <family val="1"/>
      </rPr>
      <t>%</t>
    </r>
    <r>
      <rPr>
        <sz val="9"/>
        <color theme="1"/>
        <rFont val="仿宋"/>
        <family val="3"/>
        <charset val="134"/>
      </rPr>
      <t>）</t>
    </r>
    <phoneticPr fontId="1" type="noConversion"/>
  </si>
  <si>
    <r>
      <rPr>
        <sz val="9"/>
        <color theme="1"/>
        <rFont val="仿宋"/>
        <family val="3"/>
        <charset val="134"/>
      </rPr>
      <t>住户调查年鉴：
户均受雇劳动者人数</t>
    </r>
    <phoneticPr fontId="1" type="noConversion"/>
  </si>
  <si>
    <r>
      <rPr>
        <sz val="9"/>
        <color theme="1"/>
        <rFont val="仿宋"/>
        <family val="3"/>
        <charset val="134"/>
      </rPr>
      <t>住户调查年鉴：
户均常住人口数</t>
    </r>
    <phoneticPr fontId="1" type="noConversion"/>
  </si>
  <si>
    <r>
      <rPr>
        <sz val="9"/>
        <color theme="1"/>
        <rFont val="仿宋"/>
        <family val="3"/>
        <charset val="134"/>
      </rPr>
      <t>住户调查年鉴：
人均工资性收入（当年价格）</t>
    </r>
    <phoneticPr fontId="1" type="noConversion"/>
  </si>
  <si>
    <r>
      <rPr>
        <sz val="9"/>
        <color theme="1"/>
        <rFont val="仿宋"/>
        <family val="3"/>
        <charset val="134"/>
      </rPr>
      <t>住户调查年鉴：
人均受雇劳动者平均工资（当年价格）</t>
    </r>
    <phoneticPr fontId="1" type="noConversion"/>
  </si>
  <si>
    <r>
      <rPr>
        <sz val="9"/>
        <color theme="1"/>
        <rFont val="仿宋"/>
        <family val="3"/>
        <charset val="134"/>
      </rPr>
      <t>城镇非私营单位</t>
    </r>
    <phoneticPr fontId="1" type="noConversion"/>
  </si>
  <si>
    <r>
      <rPr>
        <sz val="9"/>
        <color theme="1"/>
        <rFont val="仿宋"/>
        <family val="3"/>
        <charset val="134"/>
      </rPr>
      <t>城镇住户调查</t>
    </r>
    <phoneticPr fontId="1" type="noConversion"/>
  </si>
  <si>
    <r>
      <rPr>
        <sz val="9"/>
        <color theme="1"/>
        <rFont val="仿宋"/>
        <family val="3"/>
        <charset val="134"/>
      </rPr>
      <t>城镇私营单位</t>
    </r>
    <phoneticPr fontId="1" type="noConversion"/>
  </si>
  <si>
    <r>
      <rPr>
        <sz val="9"/>
        <color theme="1"/>
        <rFont val="仿宋"/>
        <family val="3"/>
        <charset val="134"/>
      </rPr>
      <t>外出农民工</t>
    </r>
    <phoneticPr fontId="1" type="noConversion"/>
  </si>
  <si>
    <r>
      <rPr>
        <sz val="9"/>
        <color theme="1"/>
        <rFont val="仿宋"/>
        <family val="3"/>
        <charset val="134"/>
      </rPr>
      <t>外出农民工平均月收入（当年价格）</t>
    </r>
    <phoneticPr fontId="1" type="noConversion"/>
  </si>
  <si>
    <r>
      <rPr>
        <sz val="9"/>
        <color theme="1"/>
        <rFont val="仿宋"/>
        <family val="3"/>
        <charset val="134"/>
      </rPr>
      <t>外出农民工工作月数</t>
    </r>
    <phoneticPr fontId="1" type="noConversion"/>
  </si>
  <si>
    <r>
      <rPr>
        <sz val="9"/>
        <color theme="1"/>
        <rFont val="仿宋"/>
        <family val="3"/>
        <charset val="134"/>
      </rPr>
      <t>外出农民工平均年收入（当年价格）</t>
    </r>
    <phoneticPr fontId="1" type="noConversion"/>
  </si>
  <si>
    <r>
      <rPr>
        <sz val="9"/>
        <color theme="1"/>
        <rFont val="仿宋"/>
        <family val="3"/>
        <charset val="134"/>
      </rPr>
      <t>城市居民消费价格指数</t>
    </r>
    <r>
      <rPr>
        <sz val="9"/>
        <color theme="1"/>
        <rFont val="Times New Roman"/>
        <family val="1"/>
      </rPr>
      <t>(1978=100)</t>
    </r>
    <phoneticPr fontId="1" type="noConversion"/>
  </si>
  <si>
    <r>
      <rPr>
        <b/>
        <sz val="9"/>
        <color theme="1"/>
        <rFont val="Microsoft YaHei UI"/>
        <family val="1"/>
        <charset val="134"/>
      </rPr>
      <t>注：（</t>
    </r>
    <r>
      <rPr>
        <b/>
        <sz val="9"/>
        <color theme="1"/>
        <rFont val="Times New Roman"/>
        <family val="1"/>
      </rPr>
      <t>1</t>
    </r>
    <r>
      <rPr>
        <b/>
        <sz val="9"/>
        <color theme="1"/>
        <rFont val="Microsoft YaHei UI"/>
        <family val="1"/>
        <charset val="134"/>
      </rPr>
      <t>）城镇非私营单位年平均工资来自于</t>
    </r>
    <r>
      <rPr>
        <b/>
        <sz val="9"/>
        <color theme="1"/>
        <rFont val="Times New Roman"/>
        <family val="1"/>
      </rPr>
      <t>2024</t>
    </r>
    <r>
      <rPr>
        <b/>
        <sz val="9"/>
        <color theme="1"/>
        <rFont val="Microsoft YaHei UI"/>
        <family val="1"/>
        <charset val="134"/>
      </rPr>
      <t>年《中国统计摘要》；（</t>
    </r>
    <r>
      <rPr>
        <b/>
        <sz val="9"/>
        <color theme="1"/>
        <rFont val="Times New Roman"/>
        <family val="1"/>
      </rPr>
      <t>2</t>
    </r>
    <r>
      <rPr>
        <b/>
        <sz val="9"/>
        <color theme="1"/>
        <rFont val="Microsoft YaHei UI"/>
        <family val="1"/>
        <charset val="134"/>
      </rPr>
      <t>）基于城镇住户调查估计的年平均工资，</t>
    </r>
    <r>
      <rPr>
        <b/>
        <sz val="9"/>
        <color theme="1"/>
        <rFont val="Times New Roman"/>
        <family val="1"/>
      </rPr>
      <t>2002-2009</t>
    </r>
    <r>
      <rPr>
        <b/>
        <sz val="9"/>
        <color theme="1"/>
        <rFont val="Microsoft YaHei UI"/>
        <family val="1"/>
        <charset val="134"/>
      </rPr>
      <t>年的数据来自于卢晶亮和冯帅章（</t>
    </r>
    <r>
      <rPr>
        <b/>
        <sz val="9"/>
        <color theme="1"/>
        <rFont val="Times New Roman"/>
        <family val="1"/>
      </rPr>
      <t>2015</t>
    </r>
    <r>
      <rPr>
        <b/>
        <sz val="9"/>
        <color theme="1"/>
        <rFont val="Microsoft YaHei UI"/>
        <family val="1"/>
        <charset val="134"/>
      </rPr>
      <t>）的估算，</t>
    </r>
    <r>
      <rPr>
        <b/>
        <sz val="9"/>
        <color theme="1"/>
        <rFont val="Times New Roman"/>
        <family val="1"/>
      </rPr>
      <t>2013-2023</t>
    </r>
    <r>
      <rPr>
        <b/>
        <sz val="9"/>
        <color theme="1"/>
        <rFont val="Microsoft YaHei UI"/>
        <family val="1"/>
        <charset val="134"/>
      </rPr>
      <t>年的数据由作者基于</t>
    </r>
    <r>
      <rPr>
        <b/>
        <sz val="9"/>
        <color theme="1"/>
        <rFont val="Times New Roman"/>
        <family val="1"/>
      </rPr>
      <t>2014-2024</t>
    </r>
    <r>
      <rPr>
        <b/>
        <sz val="9"/>
        <color theme="1"/>
        <rFont val="Microsoft YaHei UI"/>
        <family val="1"/>
        <charset val="134"/>
      </rPr>
      <t>年《中国住户调查年鉴》估算得到；（</t>
    </r>
    <r>
      <rPr>
        <b/>
        <sz val="9"/>
        <color theme="1"/>
        <rFont val="Times New Roman"/>
        <family val="1"/>
      </rPr>
      <t>3</t>
    </r>
    <r>
      <rPr>
        <b/>
        <sz val="9"/>
        <color theme="1"/>
        <rFont val="Microsoft YaHei UI"/>
        <family val="1"/>
        <charset val="134"/>
      </rPr>
      <t>）城镇私营单位年平均工资来自于国家统计局数据库</t>
    </r>
    <r>
      <rPr>
        <b/>
        <sz val="9"/>
        <color theme="1"/>
        <rFont val="Times New Roman"/>
        <family val="1"/>
      </rPr>
      <t>http://data.stats.gov.cn/</t>
    </r>
    <r>
      <rPr>
        <b/>
        <sz val="9"/>
        <color theme="1"/>
        <rFont val="Microsoft YaHei UI"/>
        <family val="1"/>
        <charset val="134"/>
      </rPr>
      <t>；（</t>
    </r>
    <r>
      <rPr>
        <b/>
        <sz val="9"/>
        <color theme="1"/>
        <rFont val="Times New Roman"/>
        <family val="1"/>
      </rPr>
      <t>4</t>
    </r>
    <r>
      <rPr>
        <b/>
        <sz val="9"/>
        <color theme="1"/>
        <rFont val="Microsoft YaHei UI"/>
        <family val="1"/>
        <charset val="134"/>
      </rPr>
      <t>）外出农民工年平均收入基于历年《农民工监测调查报告》中相关数据估计得到；（</t>
    </r>
    <r>
      <rPr>
        <b/>
        <sz val="9"/>
        <color theme="1"/>
        <rFont val="Times New Roman"/>
        <family val="1"/>
      </rPr>
      <t>5</t>
    </r>
    <r>
      <rPr>
        <b/>
        <sz val="9"/>
        <color theme="1"/>
        <rFont val="Microsoft YaHei UI"/>
        <family val="1"/>
        <charset val="134"/>
      </rPr>
      <t>）工资水平利用城市居民消费者价格指数调整为</t>
    </r>
    <r>
      <rPr>
        <b/>
        <sz val="9"/>
        <color theme="1"/>
        <rFont val="Times New Roman"/>
        <family val="1"/>
      </rPr>
      <t>2023</t>
    </r>
    <r>
      <rPr>
        <b/>
        <sz val="9"/>
        <color theme="1"/>
        <rFont val="Microsoft YaHei UI"/>
        <family val="1"/>
        <charset val="134"/>
      </rPr>
      <t>年价格，城市居民消费者价格指数来自于国家统计局数据库</t>
    </r>
    <r>
      <rPr>
        <b/>
        <sz val="9"/>
        <color theme="1"/>
        <rFont val="Times New Roman"/>
        <family val="1"/>
      </rPr>
      <t>http://data.stats.gov.cn/</t>
    </r>
    <r>
      <rPr>
        <b/>
        <sz val="9"/>
        <color theme="1"/>
        <rFont val="Microsoft YaHei UI"/>
        <family val="1"/>
        <charset val="134"/>
      </rPr>
      <t>。各类平均工资的估算细节详见在线附录。</t>
    </r>
    <phoneticPr fontId="1" type="noConversion"/>
  </si>
  <si>
    <r>
      <rPr>
        <sz val="9"/>
        <color theme="1"/>
        <rFont val="仿宋"/>
        <family val="3"/>
        <charset val="134"/>
      </rPr>
      <t>城市居民消费价格指数</t>
    </r>
    <r>
      <rPr>
        <sz val="9"/>
        <color theme="1"/>
        <rFont val="Times New Roman"/>
        <family val="1"/>
      </rPr>
      <t>(2023=100)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</si>
</sst>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 "/>
    <numFmt numFmtId="177" formatCode="0.0_ "/>
    <numFmt numFmtId="178" formatCode="0.000_ "/>
  </numFmts>
  <fonts count="8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color theme="1"/>
      <name val="Times New Roman"/>
      <family val="1"/>
    </font>
    <font>
      <sz val="9"/>
      <color theme="1"/>
      <name val="仿宋"/>
      <family val="3"/>
      <charset val="134"/>
    </font>
    <font>
      <b/>
      <sz val="9"/>
      <color theme="1"/>
      <name val="Times New Roman"/>
      <family val="1"/>
      <charset val="134"/>
    </font>
    <font>
      <b/>
      <sz val="9"/>
      <color theme="1"/>
      <name val="Microsoft YaHei UI"/>
      <family val="1"/>
      <charset val="134"/>
    </font>
    <font>
      <b/>
      <sz val="9"/>
      <color theme="1"/>
      <name val="Times New Roman"/>
      <family val="1"/>
    </font>
    <font>
      <sz val="9"/>
      <color theme="1"/>
      <name val="Times New Roman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76" fontId="2" fillId="0" borderId="0" xfId="0" applyNumberFormat="1" applyFont="1"/>
    <xf numFmtId="0" fontId="2" fillId="0" borderId="0" xfId="0" applyFont="1"/>
    <xf numFmtId="0" fontId="2" fillId="0" borderId="0" xfId="0" applyFont="1" applyAlignment="1">
      <alignment horizontal="right"/>
    </xf>
    <xf numFmtId="177" fontId="2" fillId="0" borderId="0" xfId="0" applyNumberFormat="1" applyFont="1" applyAlignment="1">
      <alignment vertical="center"/>
    </xf>
    <xf numFmtId="0" fontId="2" fillId="0" borderId="0" xfId="0" applyFont="1" applyAlignment="1">
      <alignment horizontal="right" wrapText="1"/>
    </xf>
    <xf numFmtId="178" fontId="2" fillId="0" borderId="0" xfId="0" applyNumberFormat="1" applyFont="1"/>
    <xf numFmtId="177" fontId="2" fillId="0" borderId="0" xfId="0" applyNumberFormat="1" applyFont="1"/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8"/>
  <sheetViews>
    <sheetView workbookViewId="0">
      <pane xSplit="1" ySplit="1" topLeftCell="P2" activePane="bottomRight" state="frozen"/>
      <selection pane="topRight" activeCell="B1" sqref="B1"/>
      <selection pane="bottomLeft" activeCell="A2" sqref="A2"/>
      <selection pane="bottomRight" activeCell="U37" sqref="U37"/>
    </sheetView>
  </sheetViews>
  <sheetFormatPr defaultRowHeight="11.7" x14ac:dyDescent="0.4"/>
  <cols>
    <col min="1" max="1" width="8.9375" style="2"/>
    <col min="2" max="2" width="37.9375" style="2" customWidth="1"/>
    <col min="3" max="3" width="27.52734375" style="2" customWidth="1"/>
    <col min="4" max="4" width="31.17578125" style="2" customWidth="1"/>
    <col min="5" max="5" width="30.17578125" style="2" customWidth="1"/>
    <col min="6" max="6" width="30.46875" style="2" customWidth="1"/>
    <col min="7" max="7" width="30.87890625" style="2" customWidth="1"/>
    <col min="8" max="8" width="36.05859375" style="2" customWidth="1"/>
    <col min="9" max="9" width="16.41015625" style="2" customWidth="1"/>
    <col min="10" max="10" width="26.29296875" style="2" customWidth="1"/>
    <col min="11" max="11" width="28.87890625" style="2" customWidth="1"/>
    <col min="12" max="12" width="30.46875" style="2" customWidth="1"/>
    <col min="13" max="13" width="28.234375" style="2" customWidth="1"/>
    <col min="14" max="14" width="16.9375" style="2" customWidth="1"/>
    <col min="15" max="15" width="13.87890625" style="2" customWidth="1"/>
    <col min="16" max="16" width="23.5859375" style="2" customWidth="1"/>
    <col min="17" max="17" width="28.703125" style="2" customWidth="1"/>
    <col min="18" max="18" width="30.3515625" style="2" customWidth="1"/>
    <col min="19" max="19" width="26.76171875" style="2" customWidth="1"/>
    <col min="20" max="20" width="28.87890625" style="2" customWidth="1"/>
    <col min="21" max="21" width="39.05859375" style="2" customWidth="1"/>
    <col min="22" max="22" width="30.234375" style="2" customWidth="1"/>
    <col min="23" max="16384" width="8.9375" style="2"/>
  </cols>
  <sheetData>
    <row r="1" spans="1:22" s="5" customFormat="1" ht="24" x14ac:dyDescent="0.4">
      <c r="A1" s="5" t="s">
        <v>0</v>
      </c>
      <c r="B1" s="5" t="s">
        <v>1</v>
      </c>
      <c r="C1" s="5" t="s">
        <v>7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6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21</v>
      </c>
      <c r="S1" s="5" t="s">
        <v>22</v>
      </c>
      <c r="T1" s="5" t="s">
        <v>23</v>
      </c>
      <c r="U1" s="5" t="s">
        <v>24</v>
      </c>
      <c r="V1" s="10" t="s">
        <v>26</v>
      </c>
    </row>
    <row r="2" spans="1:22" x14ac:dyDescent="0.4">
      <c r="A2" s="2">
        <v>1988</v>
      </c>
      <c r="B2" s="1">
        <v>1747</v>
      </c>
      <c r="C2" s="1"/>
      <c r="U2" s="7">
        <v>188.5</v>
      </c>
      <c r="V2" s="6">
        <f>U2/763.3</f>
        <v>0.24695401545919038</v>
      </c>
    </row>
    <row r="3" spans="1:22" x14ac:dyDescent="0.4">
      <c r="A3" s="2">
        <v>1989</v>
      </c>
      <c r="B3" s="1">
        <v>1935</v>
      </c>
      <c r="C3" s="1"/>
      <c r="U3" s="7">
        <v>219.2</v>
      </c>
      <c r="V3" s="6">
        <f t="shared" ref="V3:V37" si="0">U3/763.3</f>
        <v>0.2871741124066553</v>
      </c>
    </row>
    <row r="4" spans="1:22" x14ac:dyDescent="0.4">
      <c r="A4" s="2">
        <v>1990</v>
      </c>
      <c r="B4" s="1">
        <v>2140</v>
      </c>
      <c r="C4" s="1"/>
      <c r="U4" s="7">
        <v>222</v>
      </c>
      <c r="V4" s="6">
        <f t="shared" si="0"/>
        <v>0.29084239486440455</v>
      </c>
    </row>
    <row r="5" spans="1:22" x14ac:dyDescent="0.4">
      <c r="A5" s="2">
        <v>1991</v>
      </c>
      <c r="B5" s="1">
        <v>2340</v>
      </c>
      <c r="C5" s="1"/>
      <c r="U5" s="7">
        <v>233.3</v>
      </c>
      <c r="V5" s="6">
        <f t="shared" si="0"/>
        <v>0.30564653478317833</v>
      </c>
    </row>
    <row r="6" spans="1:22" x14ac:dyDescent="0.4">
      <c r="A6" s="2">
        <v>1992</v>
      </c>
      <c r="B6" s="1">
        <v>2711</v>
      </c>
      <c r="C6" s="1"/>
      <c r="U6" s="7">
        <v>253.4</v>
      </c>
      <c r="V6" s="6">
        <f t="shared" si="0"/>
        <v>0.33197956242630683</v>
      </c>
    </row>
    <row r="7" spans="1:22" x14ac:dyDescent="0.4">
      <c r="A7" s="2">
        <v>1993</v>
      </c>
      <c r="B7" s="1">
        <v>3371</v>
      </c>
      <c r="C7" s="1"/>
      <c r="U7" s="7">
        <v>294.2</v>
      </c>
      <c r="V7" s="6">
        <f t="shared" si="0"/>
        <v>0.38543167823922442</v>
      </c>
    </row>
    <row r="8" spans="1:22" x14ac:dyDescent="0.4">
      <c r="A8" s="2">
        <v>1994</v>
      </c>
      <c r="B8" s="1">
        <v>4538</v>
      </c>
      <c r="C8" s="1"/>
      <c r="U8" s="7">
        <v>367.8</v>
      </c>
      <c r="V8" s="6">
        <f t="shared" si="0"/>
        <v>0.48185510284291894</v>
      </c>
    </row>
    <row r="9" spans="1:22" x14ac:dyDescent="0.4">
      <c r="A9" s="2">
        <v>1995</v>
      </c>
      <c r="B9" s="1">
        <v>5348</v>
      </c>
      <c r="C9" s="1"/>
      <c r="U9" s="7">
        <v>429.6</v>
      </c>
      <c r="V9" s="6">
        <f t="shared" si="0"/>
        <v>0.56281933708895593</v>
      </c>
    </row>
    <row r="10" spans="1:22" x14ac:dyDescent="0.4">
      <c r="A10" s="2">
        <v>1996</v>
      </c>
      <c r="B10" s="1">
        <v>5980</v>
      </c>
      <c r="C10" s="1"/>
      <c r="U10" s="7">
        <v>467.4</v>
      </c>
      <c r="V10" s="6">
        <f t="shared" si="0"/>
        <v>0.61234115026857072</v>
      </c>
    </row>
    <row r="11" spans="1:22" x14ac:dyDescent="0.4">
      <c r="A11" s="2">
        <v>1997</v>
      </c>
      <c r="B11" s="1">
        <v>6444</v>
      </c>
      <c r="C11" s="1"/>
      <c r="U11" s="7">
        <v>481.9</v>
      </c>
      <c r="V11" s="6">
        <f t="shared" si="0"/>
        <v>0.63133761299620073</v>
      </c>
    </row>
    <row r="12" spans="1:22" x14ac:dyDescent="0.4">
      <c r="A12" s="2">
        <v>1998</v>
      </c>
      <c r="B12" s="1">
        <v>7446</v>
      </c>
      <c r="C12" s="1"/>
      <c r="U12" s="7">
        <v>479</v>
      </c>
      <c r="V12" s="6">
        <f t="shared" si="0"/>
        <v>0.6275383204506747</v>
      </c>
    </row>
    <row r="13" spans="1:22" x14ac:dyDescent="0.4">
      <c r="A13" s="2">
        <v>1999</v>
      </c>
      <c r="B13" s="1">
        <v>8319</v>
      </c>
      <c r="C13" s="1"/>
      <c r="U13" s="7">
        <v>472.8</v>
      </c>
      <c r="V13" s="6">
        <f t="shared" si="0"/>
        <v>0.61941569500851568</v>
      </c>
    </row>
    <row r="14" spans="1:22" x14ac:dyDescent="0.4">
      <c r="A14" s="2">
        <v>2000</v>
      </c>
      <c r="B14" s="1">
        <v>9333</v>
      </c>
      <c r="C14" s="1"/>
      <c r="U14" s="7">
        <v>476.6</v>
      </c>
      <c r="V14" s="6">
        <f t="shared" si="0"/>
        <v>0.6243940783440326</v>
      </c>
    </row>
    <row r="15" spans="1:22" x14ac:dyDescent="0.4">
      <c r="A15" s="2">
        <v>2001</v>
      </c>
      <c r="B15" s="1">
        <v>10834</v>
      </c>
      <c r="C15" s="1"/>
      <c r="U15" s="7">
        <v>479.9</v>
      </c>
      <c r="V15" s="6">
        <f t="shared" si="0"/>
        <v>0.62871741124066549</v>
      </c>
    </row>
    <row r="16" spans="1:22" x14ac:dyDescent="0.4">
      <c r="A16" s="2">
        <v>2002</v>
      </c>
      <c r="B16" s="1">
        <v>12373</v>
      </c>
      <c r="C16" s="1"/>
      <c r="D16" s="1">
        <v>15764.94</v>
      </c>
      <c r="E16" s="1">
        <v>33729</v>
      </c>
      <c r="F16" s="1">
        <v>12601.84</v>
      </c>
      <c r="G16" s="1">
        <v>27906</v>
      </c>
      <c r="H16" s="1">
        <f>(D16*E16+F16*G16)/(E16+G16)</f>
        <v>14332.807792650279</v>
      </c>
      <c r="U16" s="7">
        <v>475.1</v>
      </c>
      <c r="V16" s="6">
        <f t="shared" si="0"/>
        <v>0.62242892702738117</v>
      </c>
    </row>
    <row r="17" spans="1:22" x14ac:dyDescent="0.4">
      <c r="A17" s="2">
        <v>2003</v>
      </c>
      <c r="B17" s="1">
        <v>13969</v>
      </c>
      <c r="C17" s="1"/>
      <c r="D17" s="1">
        <v>17197.52</v>
      </c>
      <c r="E17" s="1">
        <v>36628</v>
      </c>
      <c r="F17" s="1">
        <v>13505.65</v>
      </c>
      <c r="G17" s="1">
        <v>30173</v>
      </c>
      <c r="H17" s="1">
        <f t="shared" ref="H17:H23" si="1">(D17*E17+F17*G17)/(E17+G17)</f>
        <v>15529.958234307869</v>
      </c>
      <c r="U17" s="7">
        <v>479.4</v>
      </c>
      <c r="V17" s="6">
        <f t="shared" si="0"/>
        <v>0.62806236080178179</v>
      </c>
    </row>
    <row r="18" spans="1:22" x14ac:dyDescent="0.4">
      <c r="A18" s="2">
        <v>2004</v>
      </c>
      <c r="B18" s="1">
        <v>15920</v>
      </c>
      <c r="C18" s="1"/>
      <c r="D18" s="1">
        <v>19550.37</v>
      </c>
      <c r="E18" s="1">
        <v>37887</v>
      </c>
      <c r="F18" s="1">
        <v>14988.98</v>
      </c>
      <c r="G18" s="1">
        <v>31195</v>
      </c>
      <c r="H18" s="1">
        <f t="shared" si="1"/>
        <v>17490.606804811672</v>
      </c>
      <c r="U18" s="7">
        <v>495.2</v>
      </c>
      <c r="V18" s="6">
        <f t="shared" si="0"/>
        <v>0.64876195467050968</v>
      </c>
    </row>
    <row r="19" spans="1:22" x14ac:dyDescent="0.4">
      <c r="A19" s="2">
        <v>2005</v>
      </c>
      <c r="B19" s="1">
        <v>18200</v>
      </c>
      <c r="C19" s="1"/>
      <c r="D19" s="1">
        <v>21865.06</v>
      </c>
      <c r="E19" s="1">
        <v>40137</v>
      </c>
      <c r="F19" s="1">
        <v>16797.34</v>
      </c>
      <c r="G19" s="1">
        <v>32276</v>
      </c>
      <c r="H19" s="1">
        <f t="shared" si="1"/>
        <v>19606.270408075896</v>
      </c>
      <c r="U19" s="7">
        <v>503.1</v>
      </c>
      <c r="V19" s="6">
        <f t="shared" si="0"/>
        <v>0.65911175160487367</v>
      </c>
    </row>
    <row r="20" spans="1:22" x14ac:dyDescent="0.4">
      <c r="A20" s="2">
        <v>2006</v>
      </c>
      <c r="B20" s="1">
        <v>20856</v>
      </c>
      <c r="C20" s="1"/>
      <c r="D20" s="1">
        <v>24084.14</v>
      </c>
      <c r="E20" s="1">
        <v>40799</v>
      </c>
      <c r="F20" s="1">
        <v>18408.34</v>
      </c>
      <c r="G20" s="1">
        <v>33127</v>
      </c>
      <c r="H20" s="1">
        <f t="shared" si="1"/>
        <v>21540.755715715713</v>
      </c>
      <c r="U20" s="7">
        <v>510.6</v>
      </c>
      <c r="V20" s="6">
        <f t="shared" si="0"/>
        <v>0.66893750818813058</v>
      </c>
    </row>
    <row r="21" spans="1:22" x14ac:dyDescent="0.4">
      <c r="A21" s="2">
        <v>2007</v>
      </c>
      <c r="B21" s="1">
        <v>24721</v>
      </c>
      <c r="C21" s="1"/>
      <c r="D21" s="1">
        <v>26482.880000000001</v>
      </c>
      <c r="E21" s="1">
        <v>43928</v>
      </c>
      <c r="F21" s="1">
        <v>20009.82</v>
      </c>
      <c r="G21" s="1">
        <v>35786</v>
      </c>
      <c r="H21" s="1">
        <f t="shared" si="1"/>
        <v>23576.92966304539</v>
      </c>
      <c r="U21" s="7">
        <v>533.6</v>
      </c>
      <c r="V21" s="6">
        <f t="shared" si="0"/>
        <v>0.69906982837678511</v>
      </c>
    </row>
    <row r="22" spans="1:22" x14ac:dyDescent="0.4">
      <c r="A22" s="2">
        <v>2008</v>
      </c>
      <c r="B22" s="1">
        <v>28898</v>
      </c>
      <c r="C22" s="1">
        <v>17071</v>
      </c>
      <c r="D22" s="1">
        <v>28686.87</v>
      </c>
      <c r="E22" s="1">
        <v>47327</v>
      </c>
      <c r="F22" s="1">
        <v>22176.400000000001</v>
      </c>
      <c r="G22" s="1">
        <v>37724</v>
      </c>
      <c r="H22" s="1">
        <f t="shared" si="1"/>
        <v>25799.179434574551</v>
      </c>
      <c r="R22" s="2">
        <v>1340</v>
      </c>
      <c r="S22" s="2">
        <v>9.8000000000000007</v>
      </c>
      <c r="T22" s="1">
        <f>R22*S22</f>
        <v>13132.000000000002</v>
      </c>
      <c r="U22" s="7">
        <v>563.5</v>
      </c>
      <c r="V22" s="6">
        <f t="shared" si="0"/>
        <v>0.7382418446220359</v>
      </c>
    </row>
    <row r="23" spans="1:22" x14ac:dyDescent="0.4">
      <c r="A23" s="2">
        <v>2009</v>
      </c>
      <c r="B23" s="1">
        <v>32244</v>
      </c>
      <c r="C23" s="1">
        <v>18199</v>
      </c>
      <c r="D23" s="1">
        <v>32136.32</v>
      </c>
      <c r="E23" s="1">
        <v>46923</v>
      </c>
      <c r="F23" s="1">
        <v>24883.4</v>
      </c>
      <c r="G23" s="1">
        <v>37873</v>
      </c>
      <c r="H23" s="1">
        <f t="shared" si="1"/>
        <v>28896.900225954054</v>
      </c>
      <c r="R23" s="2">
        <v>1417</v>
      </c>
      <c r="S23" s="2">
        <v>9.8000000000000007</v>
      </c>
      <c r="T23" s="1">
        <f t="shared" ref="T23:T37" si="2">R23*S23</f>
        <v>13886.6</v>
      </c>
      <c r="U23" s="7">
        <v>558.4</v>
      </c>
      <c r="V23" s="6">
        <f t="shared" si="0"/>
        <v>0.73156033014542121</v>
      </c>
    </row>
    <row r="24" spans="1:22" x14ac:dyDescent="0.4">
      <c r="A24" s="2">
        <v>2010</v>
      </c>
      <c r="B24" s="1">
        <v>36539</v>
      </c>
      <c r="C24" s="1">
        <v>20759</v>
      </c>
      <c r="R24" s="2">
        <v>1690</v>
      </c>
      <c r="S24" s="2">
        <v>9.8000000000000007</v>
      </c>
      <c r="T24" s="1">
        <f t="shared" si="2"/>
        <v>16562</v>
      </c>
      <c r="U24" s="7">
        <v>576.29999999999995</v>
      </c>
      <c r="V24" s="6">
        <f t="shared" si="0"/>
        <v>0.75501113585746105</v>
      </c>
    </row>
    <row r="25" spans="1:22" x14ac:dyDescent="0.4">
      <c r="A25" s="2">
        <v>2011</v>
      </c>
      <c r="B25" s="1">
        <v>41799</v>
      </c>
      <c r="C25" s="1">
        <v>24556</v>
      </c>
      <c r="R25" s="2">
        <v>2049</v>
      </c>
      <c r="S25" s="2">
        <v>9.8000000000000007</v>
      </c>
      <c r="T25" s="1">
        <f t="shared" si="2"/>
        <v>20080.2</v>
      </c>
      <c r="U25" s="7">
        <v>606.79999999999995</v>
      </c>
      <c r="V25" s="6">
        <f t="shared" si="0"/>
        <v>0.79496921262937248</v>
      </c>
    </row>
    <row r="26" spans="1:22" x14ac:dyDescent="0.4">
      <c r="A26" s="2">
        <v>2012</v>
      </c>
      <c r="B26" s="1">
        <v>46769</v>
      </c>
      <c r="C26" s="1">
        <v>28752</v>
      </c>
      <c r="R26" s="2">
        <v>2290</v>
      </c>
      <c r="S26" s="2">
        <v>9.9</v>
      </c>
      <c r="T26" s="1">
        <f t="shared" si="2"/>
        <v>22671</v>
      </c>
      <c r="U26" s="7">
        <v>623.20000000000005</v>
      </c>
      <c r="V26" s="6">
        <f t="shared" si="0"/>
        <v>0.816454867024761</v>
      </c>
    </row>
    <row r="27" spans="1:22" x14ac:dyDescent="0.4">
      <c r="A27" s="2">
        <v>2013</v>
      </c>
      <c r="B27" s="1">
        <v>51483</v>
      </c>
      <c r="C27" s="1">
        <v>32706</v>
      </c>
      <c r="I27" s="2">
        <v>1.5</v>
      </c>
      <c r="J27" s="4">
        <v>5.9</v>
      </c>
      <c r="K27" s="4">
        <v>12</v>
      </c>
      <c r="L27" s="4">
        <v>10.199999999999999</v>
      </c>
      <c r="M27" s="4">
        <v>50.1</v>
      </c>
      <c r="N27" s="7">
        <f>I27*SUM(J27:M27)/100</f>
        <v>1.173</v>
      </c>
      <c r="O27" s="7">
        <v>2.8</v>
      </c>
      <c r="P27" s="1">
        <v>16617.400000000001</v>
      </c>
      <c r="Q27" s="1">
        <f>P27*O27/N27</f>
        <v>39666.427962489346</v>
      </c>
      <c r="R27" s="2">
        <v>2609</v>
      </c>
      <c r="S27" s="2">
        <v>9.9</v>
      </c>
      <c r="T27" s="1">
        <f t="shared" si="2"/>
        <v>25829.100000000002</v>
      </c>
      <c r="U27" s="7">
        <v>639.4</v>
      </c>
      <c r="V27" s="6">
        <f t="shared" si="0"/>
        <v>0.83767850124459586</v>
      </c>
    </row>
    <row r="28" spans="1:22" x14ac:dyDescent="0.4">
      <c r="A28" s="2">
        <v>2014</v>
      </c>
      <c r="B28" s="1">
        <v>56360</v>
      </c>
      <c r="C28" s="1">
        <v>36390</v>
      </c>
      <c r="I28" s="2">
        <v>1.6</v>
      </c>
      <c r="J28" s="4">
        <v>5.7</v>
      </c>
      <c r="K28" s="4">
        <v>11</v>
      </c>
      <c r="L28" s="4">
        <v>9.6</v>
      </c>
      <c r="M28" s="4">
        <v>52.6</v>
      </c>
      <c r="N28" s="7">
        <f t="shared" ref="N28:N37" si="3">I28*SUM(J28:M28)/100</f>
        <v>1.2624000000000002</v>
      </c>
      <c r="O28" s="7">
        <v>2.8</v>
      </c>
      <c r="P28" s="1">
        <v>17936.8</v>
      </c>
      <c r="Q28" s="1">
        <f t="shared" ref="Q28:Q37" si="4">P28*O28/N28</f>
        <v>39783.776932826353</v>
      </c>
      <c r="R28" s="2">
        <v>3108</v>
      </c>
      <c r="S28" s="2">
        <v>10</v>
      </c>
      <c r="T28" s="1">
        <f t="shared" si="2"/>
        <v>31080</v>
      </c>
      <c r="U28" s="7">
        <v>652.79999999999995</v>
      </c>
      <c r="V28" s="6">
        <f t="shared" si="0"/>
        <v>0.85523385300668153</v>
      </c>
    </row>
    <row r="29" spans="1:22" x14ac:dyDescent="0.4">
      <c r="A29" s="2">
        <v>2015</v>
      </c>
      <c r="B29" s="1">
        <v>62029</v>
      </c>
      <c r="C29" s="1">
        <v>39589</v>
      </c>
      <c r="I29" s="2">
        <v>1.5</v>
      </c>
      <c r="J29" s="4">
        <v>5.5</v>
      </c>
      <c r="K29" s="4">
        <v>11.2</v>
      </c>
      <c r="L29" s="4">
        <v>9.5</v>
      </c>
      <c r="M29" s="4">
        <v>55.6</v>
      </c>
      <c r="N29" s="7">
        <f t="shared" si="3"/>
        <v>1.2269999999999999</v>
      </c>
      <c r="O29" s="7">
        <v>2.9</v>
      </c>
      <c r="P29" s="1">
        <v>19337.099999999999</v>
      </c>
      <c r="Q29" s="1">
        <f t="shared" si="4"/>
        <v>45703.007334963324</v>
      </c>
      <c r="R29" s="2">
        <v>3359</v>
      </c>
      <c r="S29" s="2">
        <v>10.1</v>
      </c>
      <c r="T29" s="1">
        <f t="shared" si="2"/>
        <v>33925.9</v>
      </c>
      <c r="U29" s="7">
        <v>662.6</v>
      </c>
      <c r="V29" s="6">
        <f t="shared" si="0"/>
        <v>0.86807284160880394</v>
      </c>
    </row>
    <row r="30" spans="1:22" x14ac:dyDescent="0.4">
      <c r="A30" s="2">
        <v>2016</v>
      </c>
      <c r="B30" s="1">
        <v>67569</v>
      </c>
      <c r="C30" s="1">
        <v>42833</v>
      </c>
      <c r="I30" s="2">
        <v>1.5</v>
      </c>
      <c r="J30" s="4">
        <v>5.3</v>
      </c>
      <c r="K30" s="4">
        <v>11.5</v>
      </c>
      <c r="L30" s="4">
        <v>9.3000000000000007</v>
      </c>
      <c r="M30" s="4">
        <v>55.8</v>
      </c>
      <c r="N30" s="7">
        <f t="shared" si="3"/>
        <v>1.2285000000000001</v>
      </c>
      <c r="O30" s="7">
        <v>2.9</v>
      </c>
      <c r="P30" s="1">
        <v>20665</v>
      </c>
      <c r="Q30" s="1">
        <f t="shared" si="4"/>
        <v>48781.847781847777</v>
      </c>
      <c r="R30" s="2">
        <v>3572</v>
      </c>
      <c r="S30" s="2">
        <v>10</v>
      </c>
      <c r="T30" s="1">
        <f t="shared" si="2"/>
        <v>35720</v>
      </c>
      <c r="U30" s="7">
        <v>676.5</v>
      </c>
      <c r="V30" s="6">
        <f t="shared" si="0"/>
        <v>0.88628324380977341</v>
      </c>
    </row>
    <row r="31" spans="1:22" x14ac:dyDescent="0.4">
      <c r="A31" s="2">
        <v>2017</v>
      </c>
      <c r="B31" s="1">
        <v>74318</v>
      </c>
      <c r="C31" s="1">
        <v>45761</v>
      </c>
      <c r="I31" s="2">
        <v>1.5</v>
      </c>
      <c r="J31" s="4">
        <v>5.2</v>
      </c>
      <c r="K31" s="4">
        <v>11.3</v>
      </c>
      <c r="L31" s="4">
        <v>9</v>
      </c>
      <c r="M31" s="4">
        <v>57</v>
      </c>
      <c r="N31" s="7">
        <f t="shared" si="3"/>
        <v>1.2375</v>
      </c>
      <c r="O31" s="7">
        <v>2.9</v>
      </c>
      <c r="P31" s="1">
        <v>22200.9</v>
      </c>
      <c r="Q31" s="1">
        <f t="shared" si="4"/>
        <v>52026.351515151517</v>
      </c>
      <c r="R31" s="2">
        <v>3805</v>
      </c>
      <c r="S31" s="2">
        <v>10</v>
      </c>
      <c r="T31" s="1">
        <f t="shared" si="2"/>
        <v>38050</v>
      </c>
      <c r="U31" s="7">
        <v>688</v>
      </c>
      <c r="V31" s="6">
        <f t="shared" si="0"/>
        <v>0.90134940390410068</v>
      </c>
    </row>
    <row r="32" spans="1:22" x14ac:dyDescent="0.4">
      <c r="A32" s="2">
        <v>2018</v>
      </c>
      <c r="B32" s="1">
        <v>82413</v>
      </c>
      <c r="C32" s="1">
        <v>49575</v>
      </c>
      <c r="I32" s="2">
        <v>1.5</v>
      </c>
      <c r="J32" s="4">
        <v>4.4000000000000004</v>
      </c>
      <c r="K32" s="4">
        <v>10.7</v>
      </c>
      <c r="L32" s="4">
        <v>7.6</v>
      </c>
      <c r="M32" s="4">
        <v>58.1</v>
      </c>
      <c r="N32" s="7">
        <f t="shared" si="3"/>
        <v>1.212</v>
      </c>
      <c r="O32" s="7">
        <v>3</v>
      </c>
      <c r="P32" s="1">
        <v>23792.2</v>
      </c>
      <c r="Q32" s="1">
        <f t="shared" si="4"/>
        <v>58891.584158415848</v>
      </c>
      <c r="R32" s="2">
        <v>4107</v>
      </c>
      <c r="S32" s="2">
        <v>10</v>
      </c>
      <c r="T32" s="1">
        <f t="shared" si="2"/>
        <v>41070</v>
      </c>
      <c r="U32" s="7">
        <v>702.4</v>
      </c>
      <c r="V32" s="6">
        <f t="shared" si="0"/>
        <v>0.92021485654395396</v>
      </c>
    </row>
    <row r="33" spans="1:22" x14ac:dyDescent="0.4">
      <c r="A33" s="2">
        <v>2019</v>
      </c>
      <c r="B33" s="1">
        <v>90501</v>
      </c>
      <c r="C33" s="1">
        <v>53604</v>
      </c>
      <c r="I33" s="2">
        <v>1.5</v>
      </c>
      <c r="J33" s="4">
        <v>4.3</v>
      </c>
      <c r="K33" s="4">
        <v>10.4</v>
      </c>
      <c r="L33" s="4">
        <v>7.2</v>
      </c>
      <c r="M33" s="4">
        <v>59.4</v>
      </c>
      <c r="N33" s="7">
        <f t="shared" si="3"/>
        <v>1.2194999999999998</v>
      </c>
      <c r="O33" s="7">
        <v>3</v>
      </c>
      <c r="P33" s="1">
        <v>25564.799999999999</v>
      </c>
      <c r="Q33" s="1">
        <f t="shared" si="4"/>
        <v>62890.036900369007</v>
      </c>
      <c r="R33" s="2">
        <v>4427</v>
      </c>
      <c r="S33" s="2">
        <v>10</v>
      </c>
      <c r="T33" s="1">
        <f t="shared" si="2"/>
        <v>44270</v>
      </c>
      <c r="U33" s="7">
        <v>722.1</v>
      </c>
      <c r="V33" s="6">
        <f t="shared" si="0"/>
        <v>0.94602384383597549</v>
      </c>
    </row>
    <row r="34" spans="1:22" x14ac:dyDescent="0.4">
      <c r="A34" s="2">
        <v>2020</v>
      </c>
      <c r="B34" s="1">
        <v>97379</v>
      </c>
      <c r="C34" s="1">
        <v>57727</v>
      </c>
      <c r="I34" s="2">
        <v>1.4</v>
      </c>
      <c r="J34" s="4">
        <v>3.6</v>
      </c>
      <c r="K34" s="4">
        <v>9.6</v>
      </c>
      <c r="L34" s="4">
        <v>6.6</v>
      </c>
      <c r="M34" s="4">
        <v>62.1</v>
      </c>
      <c r="N34" s="7">
        <f t="shared" si="3"/>
        <v>1.1466000000000001</v>
      </c>
      <c r="O34" s="7">
        <v>3</v>
      </c>
      <c r="P34" s="1">
        <v>26380.7</v>
      </c>
      <c r="Q34" s="1">
        <f t="shared" si="4"/>
        <v>69023.286237571956</v>
      </c>
      <c r="R34" s="2">
        <v>4549</v>
      </c>
      <c r="S34" s="2">
        <v>10</v>
      </c>
      <c r="T34" s="1">
        <f t="shared" si="2"/>
        <v>45490</v>
      </c>
      <c r="U34" s="7">
        <v>738.7</v>
      </c>
      <c r="V34" s="6">
        <f t="shared" si="0"/>
        <v>0.96777151840691744</v>
      </c>
    </row>
    <row r="35" spans="1:22" x14ac:dyDescent="0.4">
      <c r="A35" s="2">
        <v>2021</v>
      </c>
      <c r="B35" s="1">
        <v>106837</v>
      </c>
      <c r="C35" s="1">
        <v>62884</v>
      </c>
      <c r="I35" s="2">
        <v>1.5</v>
      </c>
      <c r="J35" s="4">
        <v>3.1</v>
      </c>
      <c r="K35" s="4">
        <v>9</v>
      </c>
      <c r="L35" s="4">
        <v>5.9</v>
      </c>
      <c r="M35" s="4">
        <v>62.1</v>
      </c>
      <c r="N35" s="7">
        <f t="shared" si="3"/>
        <v>1.2015</v>
      </c>
      <c r="O35" s="7">
        <v>3</v>
      </c>
      <c r="P35" s="1">
        <v>28480.799999999999</v>
      </c>
      <c r="Q35" s="1">
        <f t="shared" si="4"/>
        <v>71113.108614232202</v>
      </c>
      <c r="R35" s="2">
        <v>5013</v>
      </c>
      <c r="S35" s="2">
        <v>10</v>
      </c>
      <c r="T35" s="1">
        <f t="shared" si="2"/>
        <v>50130</v>
      </c>
      <c r="U35" s="7">
        <v>746.1</v>
      </c>
      <c r="V35" s="6">
        <f t="shared" si="0"/>
        <v>0.97746626490239752</v>
      </c>
    </row>
    <row r="36" spans="1:22" x14ac:dyDescent="0.4">
      <c r="A36" s="2">
        <v>2022</v>
      </c>
      <c r="B36" s="1">
        <v>114029</v>
      </c>
      <c r="C36" s="1">
        <v>65237</v>
      </c>
      <c r="I36" s="2">
        <v>1.5</v>
      </c>
      <c r="J36" s="4">
        <v>3.2</v>
      </c>
      <c r="K36" s="4">
        <v>9.1999999999999993</v>
      </c>
      <c r="L36" s="4">
        <v>5.8</v>
      </c>
      <c r="M36" s="4">
        <v>62.3</v>
      </c>
      <c r="N36" s="7">
        <f t="shared" si="3"/>
        <v>1.2075</v>
      </c>
      <c r="O36" s="7">
        <v>3</v>
      </c>
      <c r="P36" s="1">
        <v>29577.9</v>
      </c>
      <c r="Q36" s="1">
        <f t="shared" si="4"/>
        <v>73485.465838509321</v>
      </c>
      <c r="R36" s="2">
        <v>5240</v>
      </c>
      <c r="S36" s="2">
        <v>10</v>
      </c>
      <c r="T36" s="1">
        <f t="shared" si="2"/>
        <v>52400</v>
      </c>
      <c r="U36" s="7">
        <v>761</v>
      </c>
      <c r="V36" s="6">
        <f t="shared" si="0"/>
        <v>0.99698676798113461</v>
      </c>
    </row>
    <row r="37" spans="1:22" x14ac:dyDescent="0.4">
      <c r="A37" s="2">
        <v>2023</v>
      </c>
      <c r="B37" s="1">
        <v>120698</v>
      </c>
      <c r="C37" s="1">
        <v>68340</v>
      </c>
      <c r="I37" s="2">
        <v>1.4</v>
      </c>
      <c r="J37" s="4">
        <v>3</v>
      </c>
      <c r="K37" s="4">
        <v>9.1</v>
      </c>
      <c r="L37" s="4">
        <v>6.2</v>
      </c>
      <c r="M37" s="4">
        <v>63.4</v>
      </c>
      <c r="N37" s="7">
        <f t="shared" si="3"/>
        <v>1.1437999999999999</v>
      </c>
      <c r="O37" s="7">
        <v>2.8</v>
      </c>
      <c r="P37" s="1">
        <v>31321</v>
      </c>
      <c r="Q37" s="1">
        <f t="shared" si="4"/>
        <v>76673.194614443084</v>
      </c>
      <c r="R37" s="2">
        <v>5441</v>
      </c>
      <c r="S37" s="2">
        <v>10</v>
      </c>
      <c r="T37" s="1">
        <f t="shared" si="2"/>
        <v>54410</v>
      </c>
      <c r="U37" s="7">
        <v>763.3</v>
      </c>
      <c r="V37" s="6">
        <f t="shared" si="0"/>
        <v>1</v>
      </c>
    </row>
    <row r="38" spans="1:22" ht="42.35" customHeight="1" x14ac:dyDescent="0.5">
      <c r="B38" s="8" t="s">
        <v>25</v>
      </c>
      <c r="C38" s="9"/>
      <c r="D38" s="9"/>
      <c r="E38" s="9"/>
      <c r="F38" s="9"/>
    </row>
  </sheetData>
  <mergeCells count="1">
    <mergeCell ref="B38:F38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94BD1-3612-4B4F-AADD-D9B9BA282B4C}">
  <dimension ref="A1:E37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F37" sqref="F37"/>
    </sheetView>
  </sheetViews>
  <sheetFormatPr defaultRowHeight="11.7" x14ac:dyDescent="0.4"/>
  <cols>
    <col min="1" max="1" width="8.9375" style="2"/>
    <col min="2" max="2" width="25.17578125" style="2" customWidth="1"/>
    <col min="3" max="3" width="19.9375" style="2" customWidth="1"/>
    <col min="4" max="4" width="23.41015625" style="2" customWidth="1"/>
    <col min="5" max="5" width="16.9375" style="2" customWidth="1"/>
    <col min="6" max="16384" width="8.9375" style="2"/>
  </cols>
  <sheetData>
    <row r="1" spans="1:5" s="3" customFormat="1" ht="12" x14ac:dyDescent="0.4">
      <c r="A1" s="5" t="s">
        <v>0</v>
      </c>
      <c r="B1" s="3" t="s">
        <v>17</v>
      </c>
      <c r="C1" s="3" t="s">
        <v>18</v>
      </c>
      <c r="D1" s="3" t="s">
        <v>19</v>
      </c>
      <c r="E1" s="3" t="s">
        <v>20</v>
      </c>
    </row>
    <row r="2" spans="1:5" x14ac:dyDescent="0.4">
      <c r="A2" s="2">
        <v>1988</v>
      </c>
      <c r="B2" s="1">
        <v>7074.1915119363393</v>
      </c>
      <c r="C2" s="1"/>
      <c r="D2" s="1"/>
      <c r="E2" s="1"/>
    </row>
    <row r="3" spans="1:5" x14ac:dyDescent="0.4">
      <c r="A3" s="2">
        <v>1989</v>
      </c>
      <c r="B3" s="1">
        <v>6738.0725364963509</v>
      </c>
      <c r="C3" s="1"/>
      <c r="D3" s="1"/>
      <c r="E3" s="1"/>
    </row>
    <row r="4" spans="1:5" x14ac:dyDescent="0.4">
      <c r="A4" s="2">
        <v>1990</v>
      </c>
      <c r="B4" s="1">
        <v>7357.9369369369369</v>
      </c>
      <c r="C4" s="1"/>
      <c r="D4" s="1"/>
      <c r="E4" s="1"/>
    </row>
    <row r="5" spans="1:5" x14ac:dyDescent="0.4">
      <c r="A5" s="2">
        <v>1991</v>
      </c>
      <c r="B5" s="1">
        <v>7655.902271753107</v>
      </c>
      <c r="C5" s="1"/>
      <c r="D5" s="1"/>
      <c r="E5" s="1"/>
    </row>
    <row r="6" spans="1:5" x14ac:dyDescent="0.4">
      <c r="A6" s="2">
        <v>1992</v>
      </c>
      <c r="B6" s="1">
        <v>8166.1653512233624</v>
      </c>
      <c r="C6" s="1"/>
      <c r="D6" s="1"/>
      <c r="E6" s="1"/>
    </row>
    <row r="7" spans="1:5" x14ac:dyDescent="0.4">
      <c r="A7" s="2">
        <v>1993</v>
      </c>
      <c r="B7" s="1">
        <v>8746.0377294357586</v>
      </c>
      <c r="C7" s="1"/>
      <c r="D7" s="1"/>
      <c r="E7" s="1"/>
    </row>
    <row r="8" spans="1:5" x14ac:dyDescent="0.4">
      <c r="A8" s="2">
        <v>1994</v>
      </c>
      <c r="B8" s="1">
        <v>9417.768896139205</v>
      </c>
      <c r="C8" s="1"/>
      <c r="D8" s="1"/>
      <c r="E8" s="1"/>
    </row>
    <row r="9" spans="1:5" x14ac:dyDescent="0.4">
      <c r="A9" s="2">
        <v>1995</v>
      </c>
      <c r="B9" s="1">
        <v>9502.1610800744857</v>
      </c>
      <c r="C9" s="1"/>
      <c r="D9" s="1"/>
      <c r="E9" s="1"/>
    </row>
    <row r="10" spans="1:5" x14ac:dyDescent="0.4">
      <c r="A10" s="2">
        <v>1996</v>
      </c>
      <c r="B10" s="1">
        <v>9765.7980316645262</v>
      </c>
      <c r="C10" s="1"/>
      <c r="D10" s="1"/>
      <c r="E10" s="1"/>
    </row>
    <row r="11" spans="1:5" x14ac:dyDescent="0.4">
      <c r="A11" s="2">
        <v>1997</v>
      </c>
      <c r="B11" s="1">
        <v>10206.900186760739</v>
      </c>
      <c r="C11" s="1"/>
      <c r="D11" s="1"/>
      <c r="E11" s="1"/>
    </row>
    <row r="12" spans="1:5" x14ac:dyDescent="0.4">
      <c r="A12" s="2">
        <v>1998</v>
      </c>
      <c r="B12" s="1">
        <v>11865.410855949896</v>
      </c>
      <c r="C12" s="1"/>
      <c r="D12" s="1"/>
      <c r="E12" s="1"/>
    </row>
    <row r="13" spans="1:5" x14ac:dyDescent="0.4">
      <c r="A13" s="2">
        <v>1999</v>
      </c>
      <c r="B13" s="1">
        <v>13430.399111675126</v>
      </c>
      <c r="C13" s="1"/>
      <c r="D13" s="1"/>
      <c r="E13" s="1"/>
    </row>
    <row r="14" spans="1:5" x14ac:dyDescent="0.4">
      <c r="A14" s="2">
        <v>2000</v>
      </c>
      <c r="B14" s="1">
        <v>14947.291019723036</v>
      </c>
      <c r="C14" s="1"/>
      <c r="D14" s="1"/>
      <c r="E14" s="1"/>
    </row>
    <row r="15" spans="1:5" x14ac:dyDescent="0.4">
      <c r="A15" s="2">
        <v>2001</v>
      </c>
      <c r="B15" s="1">
        <v>17231.907063971663</v>
      </c>
      <c r="C15" s="1"/>
      <c r="D15" s="1"/>
      <c r="E15" s="1"/>
    </row>
    <row r="16" spans="1:5" x14ac:dyDescent="0.4">
      <c r="A16" s="2">
        <v>2002</v>
      </c>
      <c r="B16" s="1">
        <v>19878.574826352346</v>
      </c>
      <c r="C16" s="1">
        <v>18029.387257959719</v>
      </c>
      <c r="D16" s="1"/>
      <c r="E16" s="1"/>
    </row>
    <row r="17" spans="1:5" x14ac:dyDescent="0.4">
      <c r="A17" s="2">
        <v>2003</v>
      </c>
      <c r="B17" s="1">
        <v>22241.421985815599</v>
      </c>
      <c r="C17" s="1">
        <v>19535.295188278174</v>
      </c>
      <c r="D17" s="1"/>
      <c r="E17" s="1"/>
    </row>
    <row r="18" spans="1:5" x14ac:dyDescent="0.4">
      <c r="A18" s="2">
        <v>2004</v>
      </c>
      <c r="B18" s="1">
        <v>24539.046849757673</v>
      </c>
      <c r="C18" s="1">
        <v>22001.615316599786</v>
      </c>
      <c r="D18" s="1"/>
      <c r="E18" s="1"/>
    </row>
    <row r="19" spans="1:5" x14ac:dyDescent="0.4">
      <c r="A19" s="2">
        <v>2005</v>
      </c>
      <c r="B19" s="1">
        <v>27612.919896640822</v>
      </c>
      <c r="C19" s="1">
        <v>24662.930458939241</v>
      </c>
      <c r="D19" s="1"/>
      <c r="E19" s="1"/>
    </row>
    <row r="20" spans="1:5" x14ac:dyDescent="0.4">
      <c r="A20" s="2">
        <v>2006</v>
      </c>
      <c r="B20" s="1">
        <v>31177.800235017621</v>
      </c>
      <c r="C20" s="1">
        <v>27096.339548130858</v>
      </c>
      <c r="D20" s="1"/>
      <c r="E20" s="1"/>
    </row>
    <row r="21" spans="1:5" x14ac:dyDescent="0.4">
      <c r="A21" s="2">
        <v>2007</v>
      </c>
      <c r="B21" s="1">
        <v>35362.704835082455</v>
      </c>
      <c r="C21" s="1">
        <v>29657.663829602086</v>
      </c>
      <c r="D21" s="1"/>
      <c r="E21" s="1"/>
    </row>
    <row r="22" spans="1:5" x14ac:dyDescent="0.4">
      <c r="A22" s="2">
        <v>2008</v>
      </c>
      <c r="B22" s="1">
        <v>39144.353859804789</v>
      </c>
      <c r="C22" s="1">
        <v>32453.0548161021</v>
      </c>
      <c r="D22" s="1">
        <v>23123.858562555455</v>
      </c>
      <c r="E22" s="1">
        <v>17788.208695652178</v>
      </c>
    </row>
    <row r="23" spans="1:5" x14ac:dyDescent="0.4">
      <c r="A23" s="2">
        <v>2009</v>
      </c>
      <c r="B23" s="1">
        <v>44075.654011461316</v>
      </c>
      <c r="C23" s="1">
        <v>36349.709859048664</v>
      </c>
      <c r="D23" s="1">
        <v>24876.964004297995</v>
      </c>
      <c r="E23" s="1">
        <v>18982.166511461317</v>
      </c>
    </row>
    <row r="24" spans="1:5" x14ac:dyDescent="0.4">
      <c r="A24" s="2">
        <v>2010</v>
      </c>
      <c r="B24" s="1">
        <v>48395.312684365781</v>
      </c>
      <c r="C24" s="1"/>
      <c r="D24" s="1">
        <v>27494.958702064894</v>
      </c>
      <c r="E24" s="1">
        <v>21936.100294985252</v>
      </c>
    </row>
    <row r="25" spans="1:5" x14ac:dyDescent="0.4">
      <c r="A25" s="2">
        <v>2011</v>
      </c>
      <c r="B25" s="1">
        <v>52579.394693473958</v>
      </c>
      <c r="C25" s="1"/>
      <c r="D25" s="1">
        <v>30889.246539222149</v>
      </c>
      <c r="E25" s="1">
        <v>25259.091397495056</v>
      </c>
    </row>
    <row r="26" spans="1:5" x14ac:dyDescent="0.4">
      <c r="A26" s="2">
        <v>2012</v>
      </c>
      <c r="B26" s="1">
        <v>57283.019415917835</v>
      </c>
      <c r="C26" s="1"/>
      <c r="D26" s="1">
        <v>35215.66367137355</v>
      </c>
      <c r="E26" s="1">
        <v>27767.609595635426</v>
      </c>
    </row>
    <row r="27" spans="1:5" x14ac:dyDescent="0.4">
      <c r="A27" s="2">
        <v>2013</v>
      </c>
      <c r="B27" s="1">
        <v>61459.139662183297</v>
      </c>
      <c r="C27" s="1">
        <v>47352.806480713341</v>
      </c>
      <c r="D27" s="1">
        <v>39043.618705035973</v>
      </c>
      <c r="E27" s="1">
        <v>30834.144557397562</v>
      </c>
    </row>
    <row r="28" spans="1:5" x14ac:dyDescent="0.4">
      <c r="A28" s="2">
        <v>2014</v>
      </c>
      <c r="B28" s="1">
        <v>65900.104166666672</v>
      </c>
      <c r="C28" s="1">
        <v>46518.010007393306</v>
      </c>
      <c r="D28" s="1">
        <v>42549.765625</v>
      </c>
      <c r="E28" s="1">
        <v>36340.9375</v>
      </c>
    </row>
    <row r="29" spans="1:5" x14ac:dyDescent="0.4">
      <c r="A29" s="2">
        <v>2015</v>
      </c>
      <c r="B29" s="1">
        <v>71455.985058859034</v>
      </c>
      <c r="C29" s="1">
        <v>52648.816025924396</v>
      </c>
      <c r="D29" s="1">
        <v>45605.619830968906</v>
      </c>
      <c r="E29" s="1">
        <v>39081.858542106849</v>
      </c>
    </row>
    <row r="30" spans="1:5" x14ac:dyDescent="0.4">
      <c r="A30" s="2">
        <v>2016</v>
      </c>
      <c r="B30" s="1">
        <v>76238.607095343672</v>
      </c>
      <c r="C30" s="1">
        <v>55040.923003524615</v>
      </c>
      <c r="D30" s="1">
        <v>48328.793643754616</v>
      </c>
      <c r="E30" s="1">
        <v>40303.142645971915</v>
      </c>
    </row>
    <row r="31" spans="1:5" x14ac:dyDescent="0.4">
      <c r="A31" s="2">
        <v>2017</v>
      </c>
      <c r="B31" s="1">
        <v>82451.932267441851</v>
      </c>
      <c r="C31" s="1">
        <v>57720.514696969694</v>
      </c>
      <c r="D31" s="1">
        <v>50769.435029069762</v>
      </c>
      <c r="E31" s="1">
        <v>42214.484011627901</v>
      </c>
    </row>
    <row r="32" spans="1:5" x14ac:dyDescent="0.4">
      <c r="A32" s="2">
        <v>2018</v>
      </c>
      <c r="B32" s="1">
        <v>89558.432374715252</v>
      </c>
      <c r="C32" s="1">
        <v>63997.645484223816</v>
      </c>
      <c r="D32" s="1">
        <v>53873.288012528472</v>
      </c>
      <c r="E32" s="1">
        <v>44630.881264236901</v>
      </c>
    </row>
    <row r="33" spans="1:5" x14ac:dyDescent="0.4">
      <c r="A33" s="2">
        <v>2019</v>
      </c>
      <c r="B33" s="1">
        <v>95664.607810552538</v>
      </c>
      <c r="C33" s="1">
        <v>66478.278861725048</v>
      </c>
      <c r="D33" s="1">
        <v>56662.419609472367</v>
      </c>
      <c r="E33" s="1">
        <v>46795.860684115767</v>
      </c>
    </row>
    <row r="34" spans="1:5" x14ac:dyDescent="0.4">
      <c r="A34" s="2">
        <v>2020</v>
      </c>
      <c r="B34" s="1">
        <v>100621.89075402734</v>
      </c>
      <c r="C34" s="1">
        <v>71321.882205413116</v>
      </c>
      <c r="D34" s="1">
        <v>59649.409909300113</v>
      </c>
      <c r="E34" s="1">
        <v>47004.896439691343</v>
      </c>
    </row>
    <row r="35" spans="1:5" x14ac:dyDescent="0.4">
      <c r="A35" s="2">
        <v>2021</v>
      </c>
      <c r="B35" s="1">
        <v>109299.93579949067</v>
      </c>
      <c r="C35" s="1">
        <v>72752.494042679857</v>
      </c>
      <c r="D35" s="1">
        <v>64333.678059241385</v>
      </c>
      <c r="E35" s="1">
        <v>51285.657418576593</v>
      </c>
    </row>
    <row r="36" spans="1:5" x14ac:dyDescent="0.4">
      <c r="A36" s="2">
        <v>2022</v>
      </c>
      <c r="B36" s="1">
        <v>114373.63429697766</v>
      </c>
      <c r="C36" s="1">
        <v>73707.563829874067</v>
      </c>
      <c r="D36" s="1">
        <v>65434.168331143228</v>
      </c>
      <c r="E36" s="1">
        <v>52558.370565045989</v>
      </c>
    </row>
    <row r="37" spans="1:5" x14ac:dyDescent="0.4">
      <c r="A37" s="2">
        <v>2023</v>
      </c>
      <c r="B37" s="1">
        <v>120698</v>
      </c>
      <c r="C37" s="1">
        <v>76673.194614443084</v>
      </c>
      <c r="D37" s="1">
        <v>68340</v>
      </c>
      <c r="E37" s="1">
        <v>54410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基础数据</vt:lpstr>
      <vt:lpstr>作图数据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jingliang lu</cp:lastModifiedBy>
  <dcterms:created xsi:type="dcterms:W3CDTF">2015-06-05T18:19:34Z</dcterms:created>
  <dcterms:modified xsi:type="dcterms:W3CDTF">2025-03-25T06:08:36Z</dcterms:modified>
</cp:coreProperties>
</file>