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:\研究\labor market overview\2024-01128_数据\"/>
    </mc:Choice>
  </mc:AlternateContent>
  <xr:revisionPtr revIDLastSave="0" documentId="13_ncr:1_{CCFDCBC8-60BA-4F7D-9065-A6C67D46066F}" xr6:coauthVersionLast="47" xr6:coauthVersionMax="47" xr10:uidLastSave="{00000000-0000-0000-0000-000000000000}"/>
  <bookViews>
    <workbookView xWindow="-93" yWindow="-93" windowWidth="25786" windowHeight="13986" xr2:uid="{00000000-000D-0000-FFFF-FFFF00000000}"/>
  </bookViews>
  <sheets>
    <sheet name="劳动参与率" sheetId="2" r:id="rId1"/>
    <sheet name="人口普查资料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07" i="1" l="1"/>
  <c r="P106" i="1"/>
  <c r="P105" i="1"/>
  <c r="I106" i="1"/>
  <c r="H106" i="1"/>
  <c r="J106" i="1" s="1"/>
  <c r="D106" i="1"/>
  <c r="C106" i="1"/>
  <c r="I105" i="1"/>
  <c r="I107" i="1" s="1"/>
  <c r="H105" i="1"/>
  <c r="D105" i="1"/>
  <c r="E105" i="1" s="1"/>
  <c r="C105" i="1"/>
  <c r="C107" i="1" s="1"/>
  <c r="N88" i="1"/>
  <c r="M88" i="1"/>
  <c r="N87" i="1"/>
  <c r="N89" i="1" s="1"/>
  <c r="M87" i="1"/>
  <c r="O87" i="1" s="1"/>
  <c r="I88" i="1"/>
  <c r="H88" i="1"/>
  <c r="I87" i="1"/>
  <c r="H87" i="1"/>
  <c r="H89" i="1" s="1"/>
  <c r="D88" i="1"/>
  <c r="E88" i="1" s="1"/>
  <c r="D87" i="1"/>
  <c r="C88" i="1"/>
  <c r="C89" i="1" s="1"/>
  <c r="C87" i="1"/>
  <c r="N72" i="1"/>
  <c r="N73" i="1" s="1"/>
  <c r="M72" i="1"/>
  <c r="O72" i="1" s="1"/>
  <c r="I72" i="1"/>
  <c r="H72" i="1"/>
  <c r="J72" i="1" s="1"/>
  <c r="D72" i="1"/>
  <c r="C72" i="1"/>
  <c r="N71" i="1"/>
  <c r="M71" i="1"/>
  <c r="O71" i="1" s="1"/>
  <c r="I71" i="1"/>
  <c r="I73" i="1" s="1"/>
  <c r="H71" i="1"/>
  <c r="J71" i="1" s="1"/>
  <c r="D71" i="1"/>
  <c r="C71" i="1"/>
  <c r="E71" i="1" s="1"/>
  <c r="N12" i="1"/>
  <c r="M12" i="1"/>
  <c r="I12" i="1"/>
  <c r="H12" i="1"/>
  <c r="J12" i="1" s="1"/>
  <c r="D12" i="1"/>
  <c r="C12" i="1"/>
  <c r="O88" i="1" l="1"/>
  <c r="M73" i="1"/>
  <c r="O12" i="1"/>
  <c r="D73" i="1"/>
  <c r="H73" i="1"/>
  <c r="J73" i="1" s="1"/>
  <c r="D89" i="1"/>
  <c r="E106" i="1"/>
  <c r="M106" i="1"/>
  <c r="I89" i="1"/>
  <c r="E72" i="1"/>
  <c r="R72" i="1" s="1"/>
  <c r="J88" i="1"/>
  <c r="O73" i="1"/>
  <c r="E89" i="1"/>
  <c r="J89" i="1"/>
  <c r="J87" i="1"/>
  <c r="R87" i="1" s="1"/>
  <c r="E12" i="1"/>
  <c r="R12" i="1" s="1"/>
  <c r="M89" i="1"/>
  <c r="O89" i="1" s="1"/>
  <c r="H107" i="1"/>
  <c r="J107" i="1" s="1"/>
  <c r="E87" i="1"/>
  <c r="D107" i="1"/>
  <c r="E107" i="1" s="1"/>
  <c r="C73" i="1"/>
  <c r="E73" i="1" s="1"/>
  <c r="R73" i="1" s="1"/>
  <c r="J105" i="1"/>
  <c r="M105" i="1" s="1"/>
  <c r="R71" i="1"/>
  <c r="R89" i="1" l="1"/>
  <c r="R88" i="1"/>
  <c r="N107" i="1"/>
  <c r="N105" i="1"/>
  <c r="M107" i="1"/>
  <c r="N106" i="1"/>
</calcChain>
</file>

<file path=xl/sharedStrings.xml><?xml version="1.0" encoding="utf-8"?>
<sst xmlns="http://schemas.openxmlformats.org/spreadsheetml/2006/main" count="329" uniqueCount="103">
  <si>
    <r>
      <rPr>
        <sz val="9"/>
        <color theme="1"/>
        <rFont val="宋体"/>
        <family val="1"/>
        <charset val="134"/>
      </rPr>
      <t>人口数（市）</t>
    </r>
    <phoneticPr fontId="2" type="noConversion"/>
  </si>
  <si>
    <r>
      <rPr>
        <sz val="9"/>
        <color theme="1"/>
        <rFont val="宋体"/>
        <family val="1"/>
        <charset val="134"/>
      </rPr>
      <t>人口数（镇）</t>
    </r>
    <phoneticPr fontId="2" type="noConversion"/>
  </si>
  <si>
    <t>15-19岁</t>
  </si>
  <si>
    <t>20—24岁</t>
  </si>
  <si>
    <t>25—29岁</t>
  </si>
  <si>
    <t>30-34岁</t>
  </si>
  <si>
    <t>35—39岁</t>
  </si>
  <si>
    <r>
      <t>40-44</t>
    </r>
    <r>
      <rPr>
        <sz val="9"/>
        <color theme="1"/>
        <rFont val="宋体"/>
        <family val="3"/>
        <charset val="134"/>
      </rPr>
      <t>岁</t>
    </r>
    <phoneticPr fontId="2" type="noConversion"/>
  </si>
  <si>
    <t>45—49岁</t>
  </si>
  <si>
    <t>50—54岁</t>
  </si>
  <si>
    <t>55-59岁</t>
  </si>
  <si>
    <t>就业人口（市）</t>
    <phoneticPr fontId="2" type="noConversion"/>
  </si>
  <si>
    <t>就业人口（镇）</t>
    <phoneticPr fontId="2" type="noConversion"/>
  </si>
  <si>
    <r>
      <rPr>
        <sz val="9"/>
        <color theme="1"/>
        <rFont val="宋体"/>
        <family val="1"/>
        <charset val="134"/>
      </rPr>
      <t>失业人口（镇）</t>
    </r>
    <phoneticPr fontId="2" type="noConversion"/>
  </si>
  <si>
    <t>失业人口（市）</t>
    <phoneticPr fontId="2" type="noConversion"/>
  </si>
  <si>
    <t>人口数（城镇）</t>
    <phoneticPr fontId="2" type="noConversion"/>
  </si>
  <si>
    <r>
      <t>15-24</t>
    </r>
    <r>
      <rPr>
        <sz val="9"/>
        <color theme="1"/>
        <rFont val="等线"/>
        <family val="2"/>
      </rPr>
      <t>岁</t>
    </r>
    <phoneticPr fontId="2" type="noConversion"/>
  </si>
  <si>
    <t>就业人口（城镇）</t>
    <phoneticPr fontId="2" type="noConversion"/>
  </si>
  <si>
    <t>失业人口（城镇）</t>
    <phoneticPr fontId="2" type="noConversion"/>
  </si>
  <si>
    <t>劳动参与率（城镇）</t>
    <phoneticPr fontId="2" type="noConversion"/>
  </si>
  <si>
    <t>15岁</t>
  </si>
  <si>
    <t>16岁</t>
  </si>
  <si>
    <t>17岁</t>
  </si>
  <si>
    <t>18岁</t>
  </si>
  <si>
    <t>19岁</t>
  </si>
  <si>
    <t>20-24岁</t>
  </si>
  <si>
    <t>20岁</t>
  </si>
  <si>
    <t>21岁</t>
  </si>
  <si>
    <t>22岁</t>
  </si>
  <si>
    <t>23岁</t>
  </si>
  <si>
    <t>24岁</t>
  </si>
  <si>
    <t>25-29岁</t>
  </si>
  <si>
    <t>25岁</t>
  </si>
  <si>
    <t>26岁</t>
  </si>
  <si>
    <t>27岁</t>
  </si>
  <si>
    <t>28岁</t>
  </si>
  <si>
    <t>29岁</t>
  </si>
  <si>
    <t>30岁</t>
  </si>
  <si>
    <t>31岁</t>
  </si>
  <si>
    <t>32岁</t>
  </si>
  <si>
    <t>33岁</t>
  </si>
  <si>
    <t>34岁</t>
  </si>
  <si>
    <t>35-39岁</t>
  </si>
  <si>
    <t>35岁</t>
  </si>
  <si>
    <t>36岁</t>
  </si>
  <si>
    <t>37岁</t>
  </si>
  <si>
    <t>38岁</t>
  </si>
  <si>
    <t>39岁</t>
  </si>
  <si>
    <t>40-44岁</t>
  </si>
  <si>
    <t>40岁</t>
  </si>
  <si>
    <t>41岁</t>
  </si>
  <si>
    <t>42岁</t>
  </si>
  <si>
    <t>43岁</t>
  </si>
  <si>
    <t>44岁</t>
  </si>
  <si>
    <t>45-49岁</t>
  </si>
  <si>
    <t>45岁</t>
  </si>
  <si>
    <t>46岁</t>
  </si>
  <si>
    <t>47岁</t>
  </si>
  <si>
    <t>48岁</t>
  </si>
  <si>
    <t>49岁</t>
  </si>
  <si>
    <t>50-54岁</t>
  </si>
  <si>
    <t>50岁</t>
  </si>
  <si>
    <t>51岁</t>
  </si>
  <si>
    <t>52岁</t>
  </si>
  <si>
    <t>53岁</t>
  </si>
  <si>
    <t>54岁</t>
  </si>
  <si>
    <t>55岁</t>
  </si>
  <si>
    <t>56岁</t>
  </si>
  <si>
    <t>57岁</t>
  </si>
  <si>
    <t>58岁</t>
  </si>
  <si>
    <t>59岁</t>
  </si>
  <si>
    <r>
      <t>16-24</t>
    </r>
    <r>
      <rPr>
        <sz val="9"/>
        <color theme="1"/>
        <rFont val="等线"/>
        <family val="2"/>
      </rPr>
      <t>岁</t>
    </r>
    <phoneticPr fontId="2" type="noConversion"/>
  </si>
  <si>
    <r>
      <t>25-59</t>
    </r>
    <r>
      <rPr>
        <sz val="9"/>
        <color theme="1"/>
        <rFont val="等线"/>
        <family val="2"/>
      </rPr>
      <t>岁</t>
    </r>
    <phoneticPr fontId="2" type="noConversion"/>
  </si>
  <si>
    <r>
      <t>16-59</t>
    </r>
    <r>
      <rPr>
        <sz val="9"/>
        <color theme="1"/>
        <rFont val="等线"/>
        <family val="2"/>
      </rPr>
      <t>岁</t>
    </r>
    <phoneticPr fontId="2" type="noConversion"/>
  </si>
  <si>
    <t>2000年</t>
    <phoneticPr fontId="2" type="noConversion"/>
  </si>
  <si>
    <r>
      <t>1990</t>
    </r>
    <r>
      <rPr>
        <b/>
        <sz val="9"/>
        <color theme="1"/>
        <rFont val="宋体"/>
        <family val="3"/>
        <charset val="134"/>
      </rPr>
      <t>年</t>
    </r>
    <phoneticPr fontId="2" type="noConversion"/>
  </si>
  <si>
    <t>注：1990年人口普查资料：分年龄人口数来自表4-5、表4-6；分年龄就业人口数来自表6-10、表6-11；分年龄失业人口数来自表6-32、表6-33。</t>
    <phoneticPr fontId="2" type="noConversion"/>
  </si>
  <si>
    <t>注：2000年人口普查资料长表数据资料：分年龄人口数、就业人口数、失业人口数来自表4-4a，表4-4b。</t>
    <phoneticPr fontId="2" type="noConversion"/>
  </si>
  <si>
    <r>
      <t>16-19</t>
    </r>
    <r>
      <rPr>
        <sz val="9"/>
        <color theme="1"/>
        <rFont val="宋体"/>
        <family val="3"/>
        <charset val="134"/>
      </rPr>
      <t>岁</t>
    </r>
  </si>
  <si>
    <r>
      <t>20-24</t>
    </r>
    <r>
      <rPr>
        <sz val="9"/>
        <color theme="1"/>
        <rFont val="宋体"/>
        <family val="3"/>
        <charset val="134"/>
      </rPr>
      <t>岁</t>
    </r>
  </si>
  <si>
    <r>
      <t>25-29</t>
    </r>
    <r>
      <rPr>
        <sz val="9"/>
        <color theme="1"/>
        <rFont val="宋体"/>
        <family val="3"/>
        <charset val="134"/>
      </rPr>
      <t>岁</t>
    </r>
  </si>
  <si>
    <r>
      <t>30-34</t>
    </r>
    <r>
      <rPr>
        <sz val="9"/>
        <color theme="1"/>
        <rFont val="宋体"/>
        <family val="3"/>
        <charset val="134"/>
      </rPr>
      <t>岁</t>
    </r>
  </si>
  <si>
    <r>
      <t>35-39</t>
    </r>
    <r>
      <rPr>
        <sz val="9"/>
        <color theme="1"/>
        <rFont val="宋体"/>
        <family val="3"/>
        <charset val="134"/>
      </rPr>
      <t>岁</t>
    </r>
  </si>
  <si>
    <r>
      <t>40-44</t>
    </r>
    <r>
      <rPr>
        <sz val="9"/>
        <color theme="1"/>
        <rFont val="宋体"/>
        <family val="3"/>
        <charset val="134"/>
      </rPr>
      <t>岁</t>
    </r>
  </si>
  <si>
    <r>
      <t>45-49</t>
    </r>
    <r>
      <rPr>
        <sz val="9"/>
        <color theme="1"/>
        <rFont val="宋体"/>
        <family val="3"/>
        <charset val="134"/>
      </rPr>
      <t>岁</t>
    </r>
  </si>
  <si>
    <r>
      <t>50-54</t>
    </r>
    <r>
      <rPr>
        <sz val="9"/>
        <color theme="1"/>
        <rFont val="宋体"/>
        <family val="3"/>
        <charset val="134"/>
      </rPr>
      <t>岁</t>
    </r>
  </si>
  <si>
    <r>
      <t>55-59</t>
    </r>
    <r>
      <rPr>
        <sz val="9"/>
        <color theme="1"/>
        <rFont val="宋体"/>
        <family val="3"/>
        <charset val="134"/>
      </rPr>
      <t>岁</t>
    </r>
  </si>
  <si>
    <t>注：2010年人口普查资料长表数据资料：分年龄人口数、就业人口数、失业人口数来自表4-2a，表4-2b。</t>
    <phoneticPr fontId="2" type="noConversion"/>
  </si>
  <si>
    <r>
      <t>16-19</t>
    </r>
    <r>
      <rPr>
        <sz val="9"/>
        <color theme="1"/>
        <rFont val="宋体"/>
        <family val="3"/>
        <charset val="134"/>
      </rPr>
      <t>岁</t>
    </r>
    <phoneticPr fontId="2" type="noConversion"/>
  </si>
  <si>
    <t>就业率（城镇）</t>
    <phoneticPr fontId="2" type="noConversion"/>
  </si>
  <si>
    <t>人口比重</t>
    <phoneticPr fontId="2" type="noConversion"/>
  </si>
  <si>
    <t>失业率（城镇）</t>
    <phoneticPr fontId="2" type="noConversion"/>
  </si>
  <si>
    <t>15-19岁</t>
    <phoneticPr fontId="2" type="noConversion"/>
  </si>
  <si>
    <t>15岁</t>
    <phoneticPr fontId="2" type="noConversion"/>
  </si>
  <si>
    <t>注：2020年人口普查年鉴长表数据资料：分年龄人口数来自表1-4a、表1-4b；分年龄就业人口数来自表4-3a、表4-3b。</t>
    <phoneticPr fontId="2" type="noConversion"/>
  </si>
  <si>
    <r>
      <rPr>
        <b/>
        <sz val="9"/>
        <color theme="1"/>
        <rFont val="Times New Roman"/>
        <family val="1"/>
      </rPr>
      <t>2010</t>
    </r>
    <r>
      <rPr>
        <b/>
        <sz val="9"/>
        <color theme="1"/>
        <rFont val="仿宋"/>
        <family val="3"/>
        <charset val="134"/>
      </rPr>
      <t>年</t>
    </r>
    <phoneticPr fontId="2" type="noConversion"/>
  </si>
  <si>
    <r>
      <t>2020</t>
    </r>
    <r>
      <rPr>
        <b/>
        <sz val="9"/>
        <color theme="1"/>
        <rFont val="仿宋"/>
        <family val="3"/>
        <charset val="134"/>
      </rPr>
      <t>年</t>
    </r>
    <phoneticPr fontId="2" type="noConversion"/>
  </si>
  <si>
    <r>
      <rPr>
        <sz val="9"/>
        <color theme="1"/>
        <rFont val="仿宋"/>
        <family val="3"/>
        <charset val="134"/>
      </rPr>
      <t>年份</t>
    </r>
    <phoneticPr fontId="2" type="noConversion"/>
  </si>
  <si>
    <r>
      <rPr>
        <sz val="9"/>
        <color theme="1"/>
        <rFont val="仿宋"/>
        <family val="3"/>
        <charset val="134"/>
      </rPr>
      <t>男性</t>
    </r>
    <r>
      <rPr>
        <sz val="9"/>
        <color theme="1"/>
        <rFont val="Times New Roman"/>
        <family val="1"/>
      </rPr>
      <t>16-60</t>
    </r>
    <r>
      <rPr>
        <sz val="9"/>
        <color theme="1"/>
        <rFont val="仿宋"/>
        <family val="3"/>
        <charset val="134"/>
      </rPr>
      <t>岁，女性</t>
    </r>
    <r>
      <rPr>
        <sz val="9"/>
        <color theme="1"/>
        <rFont val="Times New Roman"/>
        <family val="1"/>
      </rPr>
      <t>16-55</t>
    </r>
    <r>
      <rPr>
        <sz val="9"/>
        <color theme="1"/>
        <rFont val="仿宋"/>
        <family val="3"/>
        <charset val="134"/>
      </rPr>
      <t>岁</t>
    </r>
    <phoneticPr fontId="2" type="noConversion"/>
  </si>
  <si>
    <r>
      <t>16-24</t>
    </r>
    <r>
      <rPr>
        <sz val="9"/>
        <color theme="1"/>
        <rFont val="仿宋"/>
        <family val="3"/>
        <charset val="134"/>
      </rPr>
      <t>岁</t>
    </r>
    <phoneticPr fontId="2" type="noConversion"/>
  </si>
  <si>
    <r>
      <t>25-59</t>
    </r>
    <r>
      <rPr>
        <sz val="9"/>
        <color theme="1"/>
        <rFont val="仿宋"/>
        <family val="3"/>
        <charset val="134"/>
      </rPr>
      <t>岁</t>
    </r>
    <phoneticPr fontId="2" type="noConversion"/>
  </si>
  <si>
    <r>
      <t>16-59</t>
    </r>
    <r>
      <rPr>
        <sz val="9"/>
        <color theme="1"/>
        <rFont val="仿宋"/>
        <family val="3"/>
        <charset val="134"/>
      </rPr>
      <t>岁</t>
    </r>
    <phoneticPr fontId="2" type="noConversion"/>
  </si>
  <si>
    <r>
      <rPr>
        <sz val="9"/>
        <color theme="1"/>
        <rFont val="微软雅黑"/>
        <family val="1"/>
        <charset val="134"/>
      </rPr>
      <t>注：（</t>
    </r>
    <r>
      <rPr>
        <sz val="9"/>
        <color theme="1"/>
        <rFont val="Times New Roman"/>
        <family val="1"/>
      </rPr>
      <t>1</t>
    </r>
    <r>
      <rPr>
        <sz val="9"/>
        <color theme="1"/>
        <rFont val="微软雅黑"/>
        <family val="1"/>
        <charset val="134"/>
      </rPr>
      <t>）</t>
    </r>
    <r>
      <rPr>
        <sz val="9"/>
        <color theme="1"/>
        <rFont val="Times New Roman"/>
        <family val="1"/>
      </rPr>
      <t>1988-2009</t>
    </r>
    <r>
      <rPr>
        <sz val="9"/>
        <color theme="1"/>
        <rFont val="微软雅黑"/>
        <family val="1"/>
        <charset val="134"/>
      </rPr>
      <t>年城镇</t>
    </r>
    <r>
      <rPr>
        <sz val="9"/>
        <color theme="1"/>
        <rFont val="Times New Roman"/>
        <family val="1"/>
      </rPr>
      <t>16-60</t>
    </r>
    <r>
      <rPr>
        <sz val="9"/>
        <color theme="1"/>
        <rFont val="微软雅黑"/>
        <family val="1"/>
        <charset val="134"/>
      </rPr>
      <t>岁男性，</t>
    </r>
    <r>
      <rPr>
        <sz val="9"/>
        <color theme="1"/>
        <rFont val="Times New Roman"/>
        <family val="1"/>
      </rPr>
      <t>16-55</t>
    </r>
    <r>
      <rPr>
        <sz val="9"/>
        <color theme="1"/>
        <rFont val="微软雅黑"/>
        <family val="1"/>
        <charset val="134"/>
      </rPr>
      <t>岁女性劳动参与率的估计来自</t>
    </r>
    <r>
      <rPr>
        <sz val="9"/>
        <color theme="1"/>
        <rFont val="Times New Roman"/>
        <family val="1"/>
      </rPr>
      <t>Feng et al.</t>
    </r>
    <r>
      <rPr>
        <sz val="9"/>
        <color theme="1"/>
        <rFont val="微软雅黑"/>
        <family val="1"/>
        <charset val="134"/>
      </rPr>
      <t>（</t>
    </r>
    <r>
      <rPr>
        <sz val="9"/>
        <color theme="1"/>
        <rFont val="Times New Roman"/>
        <family val="1"/>
      </rPr>
      <t>2017</t>
    </r>
    <r>
      <rPr>
        <sz val="9"/>
        <color theme="1"/>
        <rFont val="微软雅黑"/>
        <family val="1"/>
        <charset val="134"/>
      </rPr>
      <t>）；（</t>
    </r>
    <r>
      <rPr>
        <sz val="9"/>
        <color theme="1"/>
        <rFont val="Times New Roman"/>
        <family val="1"/>
      </rPr>
      <t>2</t>
    </r>
    <r>
      <rPr>
        <sz val="9"/>
        <color theme="1"/>
        <rFont val="微软雅黑"/>
        <family val="1"/>
        <charset val="134"/>
      </rPr>
      <t>）</t>
    </r>
    <r>
      <rPr>
        <sz val="9"/>
        <color theme="1"/>
        <rFont val="Times New Roman"/>
        <family val="1"/>
      </rPr>
      <t>1990</t>
    </r>
    <r>
      <rPr>
        <sz val="9"/>
        <color theme="1"/>
        <rFont val="微软雅黑"/>
        <family val="1"/>
        <charset val="134"/>
      </rPr>
      <t>、</t>
    </r>
    <r>
      <rPr>
        <sz val="9"/>
        <color theme="1"/>
        <rFont val="Times New Roman"/>
        <family val="1"/>
      </rPr>
      <t>2000</t>
    </r>
    <r>
      <rPr>
        <sz val="9"/>
        <color theme="1"/>
        <rFont val="微软雅黑"/>
        <family val="1"/>
        <charset val="134"/>
      </rPr>
      <t>、</t>
    </r>
    <r>
      <rPr>
        <sz val="9"/>
        <color theme="1"/>
        <rFont val="Times New Roman"/>
        <family val="1"/>
      </rPr>
      <t>2010</t>
    </r>
    <r>
      <rPr>
        <sz val="9"/>
        <color theme="1"/>
        <rFont val="微软雅黑"/>
        <family val="1"/>
        <charset val="134"/>
      </rPr>
      <t>年的数据由作者基于人口普查资料计算得到；（</t>
    </r>
    <r>
      <rPr>
        <sz val="9"/>
        <color theme="1"/>
        <rFont val="Times New Roman"/>
        <family val="1"/>
      </rPr>
      <t>3</t>
    </r>
    <r>
      <rPr>
        <sz val="9"/>
        <color theme="1"/>
        <rFont val="微软雅黑"/>
        <family val="1"/>
        <charset val="134"/>
      </rPr>
      <t>）</t>
    </r>
    <r>
      <rPr>
        <sz val="9"/>
        <color theme="1"/>
        <rFont val="Times New Roman"/>
        <family val="1"/>
      </rPr>
      <t>2015</t>
    </r>
    <r>
      <rPr>
        <sz val="9"/>
        <color theme="1"/>
        <rFont val="微软雅黑"/>
        <family val="1"/>
        <charset val="134"/>
      </rPr>
      <t>年的数据由作者基于</t>
    </r>
    <r>
      <rPr>
        <sz val="9"/>
        <color theme="1"/>
        <rFont val="Times New Roman"/>
        <family val="1"/>
      </rPr>
      <t>2015</t>
    </r>
    <r>
      <rPr>
        <sz val="9"/>
        <color theme="1"/>
        <rFont val="微软雅黑"/>
        <family val="1"/>
        <charset val="134"/>
      </rPr>
      <t>年</t>
    </r>
    <r>
      <rPr>
        <sz val="9"/>
        <color theme="1"/>
        <rFont val="Times New Roman"/>
        <family val="1"/>
      </rPr>
      <t>1%</t>
    </r>
    <r>
      <rPr>
        <sz val="9"/>
        <color theme="1"/>
        <rFont val="微软雅黑"/>
        <family val="1"/>
        <charset val="134"/>
      </rPr>
      <t>人口抽样调查微观数据估算得到；（</t>
    </r>
    <r>
      <rPr>
        <sz val="9"/>
        <color theme="1"/>
        <rFont val="Times New Roman"/>
        <family val="1"/>
      </rPr>
      <t>4</t>
    </r>
    <r>
      <rPr>
        <sz val="9"/>
        <color theme="1"/>
        <rFont val="微软雅黑"/>
        <family val="1"/>
        <charset val="134"/>
      </rPr>
      <t>）</t>
    </r>
    <r>
      <rPr>
        <sz val="9"/>
        <color theme="1"/>
        <rFont val="Times New Roman"/>
        <family val="1"/>
      </rPr>
      <t>2020</t>
    </r>
    <r>
      <rPr>
        <sz val="9"/>
        <color theme="1"/>
        <rFont val="微软雅黑"/>
        <family val="1"/>
        <charset val="134"/>
      </rPr>
      <t>年城镇劳动参与率的估计过程详见在线附录。其他估计细节同样参见在线附录。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</si>
</sst>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0_ "/>
  </numFmts>
  <fonts count="17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color theme="1"/>
      <name val="Times New Roman"/>
      <family val="1"/>
    </font>
    <font>
      <sz val="9"/>
      <color theme="1"/>
      <name val="宋体"/>
      <family val="1"/>
      <charset val="134"/>
    </font>
    <font>
      <b/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theme="1"/>
      <name val="等线"/>
      <family val="2"/>
    </font>
    <font>
      <sz val="9"/>
      <color theme="1"/>
      <name val="等线"/>
      <family val="2"/>
      <scheme val="minor"/>
    </font>
    <font>
      <b/>
      <sz val="9"/>
      <color theme="1"/>
      <name val="等线"/>
      <family val="3"/>
      <charset val="134"/>
      <scheme val="minor"/>
    </font>
    <font>
      <b/>
      <sz val="9"/>
      <color theme="1"/>
      <name val="等线"/>
      <family val="1"/>
    </font>
    <font>
      <b/>
      <sz val="9"/>
      <color theme="1"/>
      <name val="仿宋"/>
      <family val="3"/>
      <charset val="134"/>
    </font>
    <font>
      <b/>
      <sz val="9"/>
      <color theme="1"/>
      <name val="等线"/>
      <family val="2"/>
      <scheme val="minor"/>
    </font>
    <font>
      <sz val="9"/>
      <color theme="1"/>
      <name val="仿宋"/>
      <family val="3"/>
      <charset val="134"/>
    </font>
    <font>
      <sz val="9"/>
      <color theme="1"/>
      <name val="Times New Roman"/>
      <family val="1"/>
      <charset val="134"/>
    </font>
    <font>
      <sz val="9"/>
      <color theme="1"/>
      <name val="微软雅黑"/>
      <family val="1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3" fillId="0" borderId="0" xfId="1" applyFont="1" applyAlignment="1">
      <alignment wrapText="1"/>
    </xf>
    <xf numFmtId="0" fontId="6" fillId="0" borderId="0" xfId="1" applyFont="1" applyAlignment="1">
      <alignment horizontal="left" wrapText="1"/>
    </xf>
    <xf numFmtId="0" fontId="3" fillId="0" borderId="0" xfId="1" applyFont="1" applyAlignment="1">
      <alignment horizontal="right" wrapText="1"/>
    </xf>
    <xf numFmtId="176" fontId="3" fillId="0" borderId="0" xfId="1" applyNumberFormat="1" applyFont="1" applyAlignment="1">
      <alignment wrapText="1"/>
    </xf>
    <xf numFmtId="0" fontId="4" fillId="0" borderId="0" xfId="1" applyFont="1" applyAlignment="1">
      <alignment horizontal="right" wrapText="1"/>
    </xf>
    <xf numFmtId="0" fontId="3" fillId="0" borderId="0" xfId="1" applyFont="1"/>
    <xf numFmtId="177" fontId="3" fillId="0" borderId="0" xfId="0" applyNumberFormat="1" applyFont="1"/>
    <xf numFmtId="0" fontId="3" fillId="0" borderId="0" xfId="1" applyFont="1" applyAlignment="1">
      <alignment horizontal="right"/>
    </xf>
    <xf numFmtId="0" fontId="7" fillId="0" borderId="0" xfId="1" applyFont="1" applyAlignment="1">
      <alignment horizontal="right" wrapText="1"/>
    </xf>
    <xf numFmtId="0" fontId="9" fillId="0" borderId="0" xfId="0" applyFont="1"/>
    <xf numFmtId="0" fontId="9" fillId="0" borderId="0" xfId="0" applyFont="1" applyAlignment="1">
      <alignment horizontal="right"/>
    </xf>
    <xf numFmtId="0" fontId="3" fillId="0" borderId="0" xfId="0" applyFont="1"/>
    <xf numFmtId="176" fontId="3" fillId="0" borderId="0" xfId="0" applyNumberFormat="1" applyFont="1"/>
    <xf numFmtId="176" fontId="5" fillId="0" borderId="0" xfId="1" applyNumberFormat="1" applyFont="1" applyAlignment="1">
      <alignment wrapText="1"/>
    </xf>
    <xf numFmtId="0" fontId="15" fillId="0" borderId="0" xfId="0" applyFont="1" applyAlignment="1">
      <alignment horizontal="left" wrapText="1"/>
    </xf>
    <xf numFmtId="0" fontId="10" fillId="0" borderId="0" xfId="0" applyFont="1" applyAlignment="1">
      <alignment horizontal="center"/>
    </xf>
    <xf numFmtId="0" fontId="5" fillId="2" borderId="0" xfId="1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</cellXfs>
  <cellStyles count="2">
    <cellStyle name="常规" xfId="0" builtinId="0"/>
    <cellStyle name="常规 2" xfId="1" xr:uid="{DC5FB1A6-2374-45AC-B821-63019FF526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5E267-EE9C-4665-9AC1-D8336AFBE6DB}">
  <dimension ref="A1:M38"/>
  <sheetViews>
    <sheetView tabSelected="1" workbookViewId="0">
      <selection activeCell="G1" sqref="G1"/>
    </sheetView>
  </sheetViews>
  <sheetFormatPr defaultRowHeight="11.7" x14ac:dyDescent="0.4"/>
  <cols>
    <col min="1" max="1" width="8.9375" style="12"/>
    <col min="2" max="2" width="21.5859375" style="12" customWidth="1"/>
    <col min="3" max="16384" width="8.9375" style="12"/>
  </cols>
  <sheetData>
    <row r="1" spans="1:5" ht="12" x14ac:dyDescent="0.4">
      <c r="A1" s="12" t="s">
        <v>97</v>
      </c>
      <c r="B1" s="12" t="s">
        <v>98</v>
      </c>
      <c r="C1" s="12" t="s">
        <v>99</v>
      </c>
      <c r="D1" s="12" t="s">
        <v>100</v>
      </c>
      <c r="E1" s="12" t="s">
        <v>101</v>
      </c>
    </row>
    <row r="2" spans="1:5" x14ac:dyDescent="0.4">
      <c r="A2" s="12">
        <v>1988</v>
      </c>
      <c r="B2" s="13">
        <v>83.829790000000003</v>
      </c>
    </row>
    <row r="3" spans="1:5" x14ac:dyDescent="0.4">
      <c r="A3" s="12">
        <v>1989</v>
      </c>
      <c r="B3" s="13">
        <v>83.102490000000003</v>
      </c>
    </row>
    <row r="4" spans="1:5" x14ac:dyDescent="0.4">
      <c r="A4" s="12">
        <v>1990</v>
      </c>
      <c r="B4" s="13">
        <v>83.355959999999996</v>
      </c>
      <c r="C4" s="13">
        <v>68.899600005831971</v>
      </c>
    </row>
    <row r="5" spans="1:5" x14ac:dyDescent="0.4">
      <c r="A5" s="12">
        <v>1991</v>
      </c>
      <c r="B5" s="13">
        <v>82.382760000000005</v>
      </c>
    </row>
    <row r="6" spans="1:5" x14ac:dyDescent="0.4">
      <c r="A6" s="12">
        <v>1992</v>
      </c>
      <c r="B6" s="13">
        <v>82.238029999999995</v>
      </c>
    </row>
    <row r="7" spans="1:5" x14ac:dyDescent="0.4">
      <c r="A7" s="12">
        <v>1993</v>
      </c>
      <c r="B7" s="13">
        <v>81.818129999999996</v>
      </c>
    </row>
    <row r="8" spans="1:5" x14ac:dyDescent="0.4">
      <c r="A8" s="12">
        <v>1994</v>
      </c>
      <c r="B8" s="13">
        <v>80.864670000000004</v>
      </c>
    </row>
    <row r="9" spans="1:5" x14ac:dyDescent="0.4">
      <c r="A9" s="12">
        <v>1995</v>
      </c>
      <c r="B9" s="13">
        <v>80.324860000000001</v>
      </c>
    </row>
    <row r="10" spans="1:5" x14ac:dyDescent="0.4">
      <c r="A10" s="12">
        <v>1996</v>
      </c>
      <c r="B10" s="13">
        <v>80.101699999999994</v>
      </c>
    </row>
    <row r="11" spans="1:5" x14ac:dyDescent="0.4">
      <c r="A11" s="12">
        <v>1997</v>
      </c>
      <c r="B11" s="13">
        <v>79.726920000000007</v>
      </c>
    </row>
    <row r="12" spans="1:5" x14ac:dyDescent="0.4">
      <c r="A12" s="12">
        <v>1998</v>
      </c>
      <c r="B12" s="13">
        <v>78.903220000000005</v>
      </c>
    </row>
    <row r="13" spans="1:5" x14ac:dyDescent="0.4">
      <c r="A13" s="12">
        <v>1999</v>
      </c>
      <c r="B13" s="13">
        <v>78.015820000000005</v>
      </c>
    </row>
    <row r="14" spans="1:5" x14ac:dyDescent="0.4">
      <c r="A14" s="12">
        <v>2000</v>
      </c>
      <c r="B14" s="13">
        <v>77.072069999999997</v>
      </c>
      <c r="C14" s="13">
        <v>60.779825537898191</v>
      </c>
      <c r="D14" s="13">
        <v>81.338878904247693</v>
      </c>
      <c r="E14" s="13">
        <v>76.696349312167385</v>
      </c>
    </row>
    <row r="15" spans="1:5" x14ac:dyDescent="0.4">
      <c r="A15" s="12">
        <v>2001</v>
      </c>
      <c r="B15" s="13">
        <v>76.45581</v>
      </c>
    </row>
    <row r="16" spans="1:5" x14ac:dyDescent="0.4">
      <c r="A16" s="12">
        <v>2002</v>
      </c>
      <c r="B16" s="13">
        <v>75.054069999999996</v>
      </c>
    </row>
    <row r="17" spans="1:13" x14ac:dyDescent="0.4">
      <c r="A17" s="12">
        <v>2003</v>
      </c>
      <c r="B17" s="13">
        <v>74.725700000000003</v>
      </c>
    </row>
    <row r="18" spans="1:13" x14ac:dyDescent="0.4">
      <c r="A18" s="12">
        <v>2004</v>
      </c>
      <c r="B18" s="13">
        <v>74.226179999999999</v>
      </c>
    </row>
    <row r="19" spans="1:13" x14ac:dyDescent="0.4">
      <c r="A19" s="12">
        <v>2005</v>
      </c>
      <c r="B19" s="13">
        <v>73.629099999999994</v>
      </c>
      <c r="C19" s="13"/>
    </row>
    <row r="20" spans="1:13" x14ac:dyDescent="0.4">
      <c r="A20" s="12">
        <v>2006</v>
      </c>
      <c r="B20" s="13">
        <v>73.565989999999999</v>
      </c>
    </row>
    <row r="21" spans="1:13" x14ac:dyDescent="0.4">
      <c r="A21" s="12">
        <v>2007</v>
      </c>
      <c r="B21" s="13">
        <v>74.405259999999998</v>
      </c>
    </row>
    <row r="22" spans="1:13" x14ac:dyDescent="0.4">
      <c r="A22" s="12">
        <v>2008</v>
      </c>
      <c r="B22" s="13">
        <v>74.348770000000002</v>
      </c>
    </row>
    <row r="23" spans="1:13" x14ac:dyDescent="0.4">
      <c r="A23" s="12">
        <v>2009</v>
      </c>
      <c r="B23" s="13">
        <v>73.869600000000005</v>
      </c>
    </row>
    <row r="24" spans="1:13" x14ac:dyDescent="0.4">
      <c r="A24" s="12">
        <v>2010</v>
      </c>
      <c r="C24" s="13">
        <v>49.322171854690531</v>
      </c>
      <c r="D24" s="13">
        <v>79.741039680483212</v>
      </c>
      <c r="E24" s="13">
        <v>72.776500014709981</v>
      </c>
      <c r="G24" s="13"/>
    </row>
    <row r="25" spans="1:13" x14ac:dyDescent="0.4">
      <c r="A25" s="12">
        <v>2011</v>
      </c>
    </row>
    <row r="26" spans="1:13" x14ac:dyDescent="0.4">
      <c r="A26" s="12">
        <v>2012</v>
      </c>
      <c r="J26" s="13"/>
      <c r="K26" s="13"/>
      <c r="L26" s="13"/>
      <c r="M26" s="13"/>
    </row>
    <row r="27" spans="1:13" x14ac:dyDescent="0.4">
      <c r="A27" s="12">
        <v>2013</v>
      </c>
      <c r="J27" s="13"/>
      <c r="K27" s="13"/>
      <c r="L27" s="13"/>
      <c r="M27" s="13"/>
    </row>
    <row r="28" spans="1:13" x14ac:dyDescent="0.4">
      <c r="A28" s="12">
        <v>2014</v>
      </c>
      <c r="J28" s="13"/>
      <c r="K28" s="13"/>
      <c r="L28" s="13"/>
      <c r="M28" s="13"/>
    </row>
    <row r="29" spans="1:13" x14ac:dyDescent="0.4">
      <c r="A29" s="12">
        <v>2015</v>
      </c>
      <c r="C29" s="13">
        <v>40.970725000000002</v>
      </c>
      <c r="D29" s="13">
        <v>79.092400999999995</v>
      </c>
      <c r="E29" s="13">
        <v>72.390406999999996</v>
      </c>
      <c r="G29" s="13"/>
    </row>
    <row r="30" spans="1:13" x14ac:dyDescent="0.4">
      <c r="A30" s="12">
        <v>2016</v>
      </c>
    </row>
    <row r="31" spans="1:13" x14ac:dyDescent="0.4">
      <c r="A31" s="12">
        <v>2017</v>
      </c>
    </row>
    <row r="32" spans="1:13" x14ac:dyDescent="0.4">
      <c r="A32" s="12">
        <v>2018</v>
      </c>
    </row>
    <row r="33" spans="1:13" x14ac:dyDescent="0.4">
      <c r="A33" s="12">
        <v>2019</v>
      </c>
    </row>
    <row r="34" spans="1:13" x14ac:dyDescent="0.4">
      <c r="A34" s="12">
        <v>2020</v>
      </c>
      <c r="C34" s="13">
        <v>36.094465693800551</v>
      </c>
      <c r="D34" s="13">
        <v>78.08079773291945</v>
      </c>
      <c r="E34" s="13">
        <v>71.182443378892216</v>
      </c>
    </row>
    <row r="35" spans="1:13" x14ac:dyDescent="0.4">
      <c r="A35" s="12">
        <v>2021</v>
      </c>
    </row>
    <row r="36" spans="1:13" x14ac:dyDescent="0.4">
      <c r="A36" s="12">
        <v>2022</v>
      </c>
    </row>
    <row r="37" spans="1:13" x14ac:dyDescent="0.4">
      <c r="A37" s="12">
        <v>2023</v>
      </c>
    </row>
    <row r="38" spans="1:13" ht="50.7" customHeight="1" x14ac:dyDescent="0.45">
      <c r="B38" s="15" t="s">
        <v>102</v>
      </c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</row>
  </sheetData>
  <mergeCells count="1">
    <mergeCell ref="B38:M38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8"/>
  <sheetViews>
    <sheetView topLeftCell="A76" workbookViewId="0">
      <selection activeCell="M118" sqref="M118"/>
    </sheetView>
  </sheetViews>
  <sheetFormatPr defaultRowHeight="11.35" x14ac:dyDescent="0.35"/>
  <cols>
    <col min="1" max="2" width="8.9375" style="10"/>
    <col min="3" max="3" width="10.64453125" style="10" customWidth="1"/>
    <col min="4" max="4" width="10.1171875" style="10" customWidth="1"/>
    <col min="5" max="5" width="12.29296875" style="10" customWidth="1"/>
    <col min="6" max="6" width="10.1171875" style="10" customWidth="1"/>
    <col min="7" max="7" width="8.9375" style="10"/>
    <col min="8" max="8" width="11.703125" style="10" customWidth="1"/>
    <col min="9" max="9" width="14.64453125" style="10" customWidth="1"/>
    <col min="10" max="10" width="13.46875" style="10" customWidth="1"/>
    <col min="11" max="12" width="8.9375" style="10"/>
    <col min="13" max="13" width="12.3515625" style="10" customWidth="1"/>
    <col min="14" max="14" width="13.29296875" style="10" customWidth="1"/>
    <col min="15" max="15" width="14.05859375" style="10" customWidth="1"/>
    <col min="16" max="16" width="16.17578125" style="10" customWidth="1"/>
    <col min="17" max="17" width="8.9375" style="10"/>
    <col min="18" max="18" width="15" style="10" customWidth="1"/>
    <col min="19" max="16384" width="8.9375" style="10"/>
  </cols>
  <sheetData>
    <row r="1" spans="1:18" ht="12" x14ac:dyDescent="0.4">
      <c r="B1" s="2"/>
      <c r="C1" s="3" t="s">
        <v>0</v>
      </c>
      <c r="D1" s="3" t="s">
        <v>1</v>
      </c>
      <c r="E1" s="5" t="s">
        <v>15</v>
      </c>
      <c r="F1" s="3"/>
      <c r="G1" s="11"/>
      <c r="H1" s="5" t="s">
        <v>11</v>
      </c>
      <c r="I1" s="5" t="s">
        <v>12</v>
      </c>
      <c r="J1" s="5" t="s">
        <v>17</v>
      </c>
      <c r="K1" s="11"/>
      <c r="L1" s="11"/>
      <c r="M1" s="5" t="s">
        <v>14</v>
      </c>
      <c r="N1" s="3" t="s">
        <v>13</v>
      </c>
      <c r="O1" s="3" t="s">
        <v>18</v>
      </c>
      <c r="P1" s="3"/>
      <c r="Q1" s="11"/>
    </row>
    <row r="2" spans="1:18" ht="11.7" x14ac:dyDescent="0.4">
      <c r="A2" s="17" t="s">
        <v>75</v>
      </c>
      <c r="B2" s="3" t="s">
        <v>2</v>
      </c>
      <c r="C2" s="1">
        <v>20083951</v>
      </c>
      <c r="D2" s="1">
        <v>8773035</v>
      </c>
      <c r="E2" s="1"/>
      <c r="F2" s="1"/>
      <c r="G2" s="3" t="s">
        <v>2</v>
      </c>
      <c r="H2" s="1">
        <v>8652576</v>
      </c>
      <c r="I2" s="1">
        <v>3242544</v>
      </c>
      <c r="L2" s="3" t="s">
        <v>2</v>
      </c>
      <c r="M2" s="1">
        <v>1351156</v>
      </c>
      <c r="N2" s="1">
        <v>932056</v>
      </c>
    </row>
    <row r="3" spans="1:18" ht="11.7" x14ac:dyDescent="0.4">
      <c r="A3" s="17"/>
      <c r="B3" s="3" t="s">
        <v>3</v>
      </c>
      <c r="C3" s="1">
        <v>23831097</v>
      </c>
      <c r="D3" s="1">
        <v>9795078</v>
      </c>
      <c r="E3" s="1"/>
      <c r="F3" s="1"/>
      <c r="G3" s="3" t="s">
        <v>3</v>
      </c>
      <c r="H3" s="1">
        <v>19248081</v>
      </c>
      <c r="I3" s="1">
        <v>7972021</v>
      </c>
      <c r="L3" s="3" t="s">
        <v>3</v>
      </c>
      <c r="M3" s="1">
        <v>991386</v>
      </c>
      <c r="N3" s="1">
        <v>660828</v>
      </c>
    </row>
    <row r="4" spans="1:18" ht="11.7" x14ac:dyDescent="0.4">
      <c r="A4" s="17"/>
      <c r="B4" s="3" t="s">
        <v>4</v>
      </c>
      <c r="C4" s="1">
        <v>23062203</v>
      </c>
      <c r="D4" s="1">
        <v>9362233</v>
      </c>
      <c r="E4" s="1"/>
      <c r="F4" s="1"/>
      <c r="G4" s="3" t="s">
        <v>4</v>
      </c>
      <c r="H4" s="1">
        <v>21354803</v>
      </c>
      <c r="I4" s="1">
        <v>8381768</v>
      </c>
      <c r="L4" s="3" t="s">
        <v>4</v>
      </c>
      <c r="M4" s="1">
        <v>393239</v>
      </c>
      <c r="N4" s="1">
        <v>169941</v>
      </c>
    </row>
    <row r="5" spans="1:18" ht="11.7" x14ac:dyDescent="0.4">
      <c r="A5" s="17"/>
      <c r="B5" s="3" t="s">
        <v>5</v>
      </c>
      <c r="C5" s="1">
        <v>20028986</v>
      </c>
      <c r="D5" s="1">
        <v>7363440</v>
      </c>
      <c r="E5" s="1"/>
      <c r="F5" s="1"/>
      <c r="G5" s="3" t="s">
        <v>5</v>
      </c>
      <c r="H5" s="1">
        <v>18984020</v>
      </c>
      <c r="I5" s="1">
        <v>6696868</v>
      </c>
      <c r="L5" s="3" t="s">
        <v>5</v>
      </c>
      <c r="M5" s="1">
        <v>173072</v>
      </c>
      <c r="N5" s="1">
        <v>53739</v>
      </c>
    </row>
    <row r="6" spans="1:18" ht="11.7" x14ac:dyDescent="0.4">
      <c r="A6" s="17"/>
      <c r="B6" s="3" t="s">
        <v>6</v>
      </c>
      <c r="C6" s="1">
        <v>18420810</v>
      </c>
      <c r="D6" s="1">
        <v>7095010</v>
      </c>
      <c r="E6" s="1"/>
      <c r="F6" s="1"/>
      <c r="G6" s="3" t="s">
        <v>6</v>
      </c>
      <c r="H6" s="1">
        <v>17514381</v>
      </c>
      <c r="I6" s="1">
        <v>6427249</v>
      </c>
      <c r="L6" s="3" t="s">
        <v>6</v>
      </c>
      <c r="M6" s="1">
        <v>86150</v>
      </c>
      <c r="N6" s="1">
        <v>33154</v>
      </c>
    </row>
    <row r="7" spans="1:18" ht="12" x14ac:dyDescent="0.4">
      <c r="A7" s="17"/>
      <c r="B7" s="3" t="s">
        <v>7</v>
      </c>
      <c r="C7" s="1">
        <v>12915487</v>
      </c>
      <c r="D7" s="1">
        <v>5316270</v>
      </c>
      <c r="E7" s="1"/>
      <c r="F7" s="1"/>
      <c r="G7" s="3" t="s">
        <v>7</v>
      </c>
      <c r="H7" s="1">
        <v>12088728</v>
      </c>
      <c r="I7" s="1">
        <v>4710977</v>
      </c>
      <c r="L7" s="3" t="s">
        <v>7</v>
      </c>
      <c r="M7" s="1">
        <v>32786</v>
      </c>
      <c r="N7" s="1">
        <v>14155</v>
      </c>
    </row>
    <row r="8" spans="1:18" ht="11.7" x14ac:dyDescent="0.4">
      <c r="A8" s="17"/>
      <c r="B8" s="3" t="s">
        <v>8</v>
      </c>
      <c r="C8" s="1">
        <v>9982419</v>
      </c>
      <c r="D8" s="1">
        <v>4115148</v>
      </c>
      <c r="E8" s="1"/>
      <c r="F8" s="1"/>
      <c r="G8" s="3" t="s">
        <v>8</v>
      </c>
      <c r="H8" s="1">
        <v>8713506</v>
      </c>
      <c r="I8" s="1">
        <v>3380189</v>
      </c>
      <c r="L8" s="3" t="s">
        <v>8</v>
      </c>
      <c r="M8" s="1">
        <v>6525</v>
      </c>
      <c r="N8" s="1">
        <v>2394</v>
      </c>
    </row>
    <row r="9" spans="1:18" ht="11.7" x14ac:dyDescent="0.4">
      <c r="A9" s="17"/>
      <c r="B9" s="3" t="s">
        <v>9</v>
      </c>
      <c r="C9" s="1">
        <v>9923948</v>
      </c>
      <c r="D9" s="1">
        <v>3806606</v>
      </c>
      <c r="E9" s="1"/>
      <c r="F9" s="1"/>
      <c r="G9" s="3" t="s">
        <v>9</v>
      </c>
      <c r="H9" s="1">
        <v>6664117</v>
      </c>
      <c r="I9" s="1">
        <v>2523064</v>
      </c>
      <c r="L9" s="3" t="s">
        <v>9</v>
      </c>
    </row>
    <row r="10" spans="1:18" ht="11.7" x14ac:dyDescent="0.4">
      <c r="A10" s="17"/>
      <c r="B10" s="3" t="s">
        <v>10</v>
      </c>
      <c r="C10" s="1">
        <v>8889831</v>
      </c>
      <c r="D10" s="1">
        <v>3130029</v>
      </c>
      <c r="E10" s="1"/>
      <c r="F10" s="1"/>
      <c r="G10" s="3" t="s">
        <v>10</v>
      </c>
      <c r="H10" s="1">
        <v>4359402</v>
      </c>
      <c r="I10" s="1">
        <v>1518699</v>
      </c>
      <c r="L10" s="3" t="s">
        <v>10</v>
      </c>
    </row>
    <row r="11" spans="1:18" ht="11.7" x14ac:dyDescent="0.4">
      <c r="A11" s="17"/>
      <c r="R11" s="3" t="s">
        <v>19</v>
      </c>
    </row>
    <row r="12" spans="1:18" ht="11.7" x14ac:dyDescent="0.4">
      <c r="A12" s="17"/>
      <c r="B12" s="3" t="s">
        <v>16</v>
      </c>
      <c r="C12" s="1">
        <f>C2+C3</f>
        <v>43915048</v>
      </c>
      <c r="D12" s="1">
        <f>D2+D3</f>
        <v>18568113</v>
      </c>
      <c r="E12" s="1">
        <f>C12+D12</f>
        <v>62483161</v>
      </c>
      <c r="G12" s="3" t="s">
        <v>16</v>
      </c>
      <c r="H12" s="1">
        <f>H2+H3</f>
        <v>27900657</v>
      </c>
      <c r="I12" s="1">
        <f>I2+I3</f>
        <v>11214565</v>
      </c>
      <c r="J12" s="1">
        <f>H12+I12</f>
        <v>39115222</v>
      </c>
      <c r="L12" s="3" t="s">
        <v>16</v>
      </c>
      <c r="M12" s="1">
        <f>M2+M3</f>
        <v>2342542</v>
      </c>
      <c r="N12" s="1">
        <f>N2+N3</f>
        <v>1592884</v>
      </c>
      <c r="O12" s="1">
        <f>M12+N12</f>
        <v>3935426</v>
      </c>
      <c r="P12" s="1"/>
      <c r="Q12" s="3" t="s">
        <v>16</v>
      </c>
      <c r="R12" s="14">
        <f>((O12+J12)/E12)*100</f>
        <v>68.899600005831971</v>
      </c>
    </row>
    <row r="13" spans="1:18" x14ac:dyDescent="0.35">
      <c r="B13" s="16" t="s">
        <v>76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</row>
    <row r="15" spans="1:18" ht="12" x14ac:dyDescent="0.4">
      <c r="C15" s="3" t="s">
        <v>0</v>
      </c>
      <c r="D15" s="3" t="s">
        <v>1</v>
      </c>
      <c r="E15" s="5" t="s">
        <v>15</v>
      </c>
      <c r="F15" s="3"/>
      <c r="G15" s="11"/>
      <c r="H15" s="5" t="s">
        <v>11</v>
      </c>
      <c r="I15" s="5" t="s">
        <v>12</v>
      </c>
      <c r="J15" s="5" t="s">
        <v>17</v>
      </c>
      <c r="K15" s="11"/>
      <c r="L15" s="11"/>
      <c r="M15" s="5" t="s">
        <v>14</v>
      </c>
      <c r="N15" s="3" t="s">
        <v>13</v>
      </c>
      <c r="O15" s="3" t="s">
        <v>18</v>
      </c>
      <c r="P15" s="3"/>
      <c r="Q15" s="11"/>
    </row>
    <row r="16" spans="1:18" ht="11.7" x14ac:dyDescent="0.4">
      <c r="A16" s="17" t="s">
        <v>74</v>
      </c>
      <c r="B16" s="3" t="s">
        <v>2</v>
      </c>
      <c r="C16" s="1">
        <v>2508438</v>
      </c>
      <c r="D16" s="1">
        <v>1307404</v>
      </c>
      <c r="E16" s="1"/>
      <c r="G16" s="3" t="s">
        <v>2</v>
      </c>
      <c r="H16" s="1">
        <v>613630</v>
      </c>
      <c r="I16" s="1">
        <v>417025</v>
      </c>
      <c r="J16" s="1"/>
      <c r="L16" s="3" t="s">
        <v>2</v>
      </c>
      <c r="M16" s="1">
        <v>181066</v>
      </c>
      <c r="N16" s="1">
        <v>119831</v>
      </c>
      <c r="O16" s="1"/>
      <c r="Q16" s="3"/>
    </row>
    <row r="17" spans="1:17" ht="11.7" x14ac:dyDescent="0.4">
      <c r="A17" s="17"/>
      <c r="B17" s="3" t="s">
        <v>20</v>
      </c>
      <c r="C17" s="1">
        <v>366621</v>
      </c>
      <c r="D17" s="1">
        <v>253745</v>
      </c>
      <c r="E17" s="1"/>
      <c r="G17" s="3" t="s">
        <v>20</v>
      </c>
      <c r="H17" s="1">
        <v>21602</v>
      </c>
      <c r="I17" s="1">
        <v>23038</v>
      </c>
      <c r="J17" s="1"/>
      <c r="L17" s="3" t="s">
        <v>20</v>
      </c>
      <c r="M17" s="1">
        <v>13011</v>
      </c>
      <c r="N17" s="1">
        <v>12292</v>
      </c>
      <c r="O17" s="1"/>
      <c r="Q17" s="3"/>
    </row>
    <row r="18" spans="1:17" ht="11.7" x14ac:dyDescent="0.4">
      <c r="A18" s="17"/>
      <c r="B18" s="3" t="s">
        <v>21</v>
      </c>
      <c r="C18" s="1">
        <v>437835</v>
      </c>
      <c r="D18" s="1">
        <v>266016</v>
      </c>
      <c r="E18" s="1"/>
      <c r="G18" s="3" t="s">
        <v>21</v>
      </c>
      <c r="H18" s="1">
        <v>56996</v>
      </c>
      <c r="I18" s="1">
        <v>49555</v>
      </c>
      <c r="J18" s="1"/>
      <c r="L18" s="3" t="s">
        <v>21</v>
      </c>
      <c r="M18" s="1">
        <v>24111</v>
      </c>
      <c r="N18" s="1">
        <v>19880</v>
      </c>
      <c r="O18" s="1"/>
      <c r="Q18" s="3"/>
    </row>
    <row r="19" spans="1:17" ht="11.7" x14ac:dyDescent="0.4">
      <c r="A19" s="17"/>
      <c r="B19" s="3" t="s">
        <v>22</v>
      </c>
      <c r="C19" s="1">
        <v>518845</v>
      </c>
      <c r="D19" s="1">
        <v>269956</v>
      </c>
      <c r="E19" s="1"/>
      <c r="G19" s="3" t="s">
        <v>22</v>
      </c>
      <c r="H19" s="1">
        <v>113670</v>
      </c>
      <c r="I19" s="1">
        <v>82604</v>
      </c>
      <c r="J19" s="1"/>
      <c r="L19" s="3" t="s">
        <v>22</v>
      </c>
      <c r="M19" s="1">
        <v>33875</v>
      </c>
      <c r="N19" s="1">
        <v>24628</v>
      </c>
      <c r="O19" s="1"/>
      <c r="Q19" s="3"/>
    </row>
    <row r="20" spans="1:17" ht="11.7" x14ac:dyDescent="0.4">
      <c r="A20" s="17"/>
      <c r="B20" s="3" t="s">
        <v>23</v>
      </c>
      <c r="C20" s="1">
        <v>644774</v>
      </c>
      <c r="D20" s="1">
        <v>294690</v>
      </c>
      <c r="E20" s="1"/>
      <c r="G20" s="3" t="s">
        <v>23</v>
      </c>
      <c r="H20" s="1">
        <v>201387</v>
      </c>
      <c r="I20" s="1">
        <v>129576</v>
      </c>
      <c r="J20" s="1"/>
      <c r="L20" s="3" t="s">
        <v>23</v>
      </c>
      <c r="M20" s="1">
        <v>56823</v>
      </c>
      <c r="N20" s="1">
        <v>33410</v>
      </c>
      <c r="O20" s="1"/>
      <c r="Q20" s="3"/>
    </row>
    <row r="21" spans="1:17" ht="11.7" x14ac:dyDescent="0.4">
      <c r="A21" s="17"/>
      <c r="B21" s="3" t="s">
        <v>24</v>
      </c>
      <c r="C21" s="1">
        <v>540363</v>
      </c>
      <c r="D21" s="1">
        <v>222997</v>
      </c>
      <c r="E21" s="1"/>
      <c r="G21" s="3" t="s">
        <v>24</v>
      </c>
      <c r="H21" s="1">
        <v>219975</v>
      </c>
      <c r="I21" s="1">
        <v>132252</v>
      </c>
      <c r="J21" s="1"/>
      <c r="L21" s="3" t="s">
        <v>24</v>
      </c>
      <c r="M21" s="1">
        <v>53246</v>
      </c>
      <c r="N21" s="1">
        <v>29621</v>
      </c>
      <c r="O21" s="1"/>
      <c r="Q21" s="3"/>
    </row>
    <row r="22" spans="1:17" ht="11.7" x14ac:dyDescent="0.4">
      <c r="A22" s="17"/>
      <c r="B22" s="3" t="s">
        <v>25</v>
      </c>
      <c r="C22" s="1">
        <v>2412774</v>
      </c>
      <c r="D22" s="1">
        <v>1152416</v>
      </c>
      <c r="E22" s="1"/>
      <c r="G22" s="3" t="s">
        <v>25</v>
      </c>
      <c r="H22" s="1">
        <v>1584123</v>
      </c>
      <c r="I22" s="1">
        <v>889732</v>
      </c>
      <c r="J22" s="1"/>
      <c r="L22" s="3" t="s">
        <v>25</v>
      </c>
      <c r="M22" s="1">
        <v>252037</v>
      </c>
      <c r="N22" s="1">
        <v>121620</v>
      </c>
      <c r="O22" s="1"/>
      <c r="Q22" s="3"/>
    </row>
    <row r="23" spans="1:17" ht="11.7" x14ac:dyDescent="0.4">
      <c r="A23" s="17"/>
      <c r="B23" s="3" t="s">
        <v>26</v>
      </c>
      <c r="C23" s="1">
        <v>494478</v>
      </c>
      <c r="D23" s="1">
        <v>204162</v>
      </c>
      <c r="E23" s="1"/>
      <c r="G23" s="3" t="s">
        <v>26</v>
      </c>
      <c r="H23" s="1">
        <v>246129</v>
      </c>
      <c r="I23" s="1">
        <v>143416</v>
      </c>
      <c r="J23" s="1"/>
      <c r="L23" s="3" t="s">
        <v>26</v>
      </c>
      <c r="M23" s="1">
        <v>51883</v>
      </c>
      <c r="N23" s="1">
        <v>27561</v>
      </c>
      <c r="O23" s="1"/>
      <c r="Q23" s="3"/>
    </row>
    <row r="24" spans="1:17" ht="11.7" x14ac:dyDescent="0.4">
      <c r="A24" s="17"/>
      <c r="B24" s="3" t="s">
        <v>27</v>
      </c>
      <c r="C24" s="1">
        <v>513377</v>
      </c>
      <c r="D24" s="1">
        <v>223378</v>
      </c>
      <c r="E24" s="1"/>
      <c r="G24" s="3" t="s">
        <v>27</v>
      </c>
      <c r="H24" s="1">
        <v>298885</v>
      </c>
      <c r="I24" s="1">
        <v>167857</v>
      </c>
      <c r="J24" s="1"/>
      <c r="L24" s="3" t="s">
        <v>27</v>
      </c>
      <c r="M24" s="1">
        <v>56056</v>
      </c>
      <c r="N24" s="1">
        <v>28470</v>
      </c>
      <c r="O24" s="1"/>
      <c r="Q24" s="3"/>
    </row>
    <row r="25" spans="1:17" ht="11.7" x14ac:dyDescent="0.4">
      <c r="A25" s="17"/>
      <c r="B25" s="3" t="s">
        <v>28</v>
      </c>
      <c r="C25" s="1">
        <v>479455</v>
      </c>
      <c r="D25" s="1">
        <v>228613</v>
      </c>
      <c r="E25" s="1"/>
      <c r="G25" s="3" t="s">
        <v>28</v>
      </c>
      <c r="H25" s="1">
        <v>324868</v>
      </c>
      <c r="I25" s="1">
        <v>178871</v>
      </c>
      <c r="J25" s="1"/>
      <c r="L25" s="3" t="s">
        <v>28</v>
      </c>
      <c r="M25" s="1">
        <v>53394</v>
      </c>
      <c r="N25" s="1">
        <v>24765</v>
      </c>
      <c r="O25" s="1"/>
      <c r="Q25" s="3"/>
    </row>
    <row r="26" spans="1:17" ht="11.7" x14ac:dyDescent="0.4">
      <c r="A26" s="17"/>
      <c r="B26" s="3" t="s">
        <v>29</v>
      </c>
      <c r="C26" s="1">
        <v>440724</v>
      </c>
      <c r="D26" s="1">
        <v>229104</v>
      </c>
      <c r="E26" s="1"/>
      <c r="G26" s="3" t="s">
        <v>29</v>
      </c>
      <c r="H26" s="1">
        <v>332535</v>
      </c>
      <c r="I26" s="1">
        <v>183131</v>
      </c>
      <c r="J26" s="1"/>
      <c r="L26" s="3" t="s">
        <v>29</v>
      </c>
      <c r="M26" s="1">
        <v>46301</v>
      </c>
      <c r="N26" s="1">
        <v>20852</v>
      </c>
      <c r="O26" s="1"/>
      <c r="Q26" s="3"/>
    </row>
    <row r="27" spans="1:17" ht="11.7" x14ac:dyDescent="0.4">
      <c r="A27" s="17"/>
      <c r="B27" s="3" t="s">
        <v>30</v>
      </c>
      <c r="C27" s="1">
        <v>484740</v>
      </c>
      <c r="D27" s="1">
        <v>267159</v>
      </c>
      <c r="E27" s="1"/>
      <c r="G27" s="3" t="s">
        <v>30</v>
      </c>
      <c r="H27" s="1">
        <v>381706</v>
      </c>
      <c r="I27" s="1">
        <v>216457</v>
      </c>
      <c r="J27" s="1"/>
      <c r="L27" s="3" t="s">
        <v>30</v>
      </c>
      <c r="M27" s="1">
        <v>44403</v>
      </c>
      <c r="N27" s="1">
        <v>19972</v>
      </c>
      <c r="O27" s="1"/>
      <c r="Q27" s="3"/>
    </row>
    <row r="28" spans="1:17" ht="11.7" x14ac:dyDescent="0.4">
      <c r="A28" s="17"/>
      <c r="B28" s="3" t="s">
        <v>31</v>
      </c>
      <c r="C28" s="1">
        <v>2803962</v>
      </c>
      <c r="D28" s="1">
        <v>1563303</v>
      </c>
      <c r="E28" s="1"/>
      <c r="G28" s="3" t="s">
        <v>31</v>
      </c>
      <c r="H28" s="1">
        <v>2263809</v>
      </c>
      <c r="I28" s="1">
        <v>1289321</v>
      </c>
      <c r="J28" s="1"/>
      <c r="L28" s="3" t="s">
        <v>31</v>
      </c>
      <c r="M28" s="1">
        <v>218305</v>
      </c>
      <c r="N28" s="1">
        <v>86211</v>
      </c>
      <c r="O28" s="1"/>
      <c r="Q28" s="3"/>
    </row>
    <row r="29" spans="1:17" ht="11.7" x14ac:dyDescent="0.4">
      <c r="A29" s="17"/>
      <c r="B29" s="3" t="s">
        <v>32</v>
      </c>
      <c r="C29" s="1">
        <v>497248</v>
      </c>
      <c r="D29" s="1">
        <v>276313</v>
      </c>
      <c r="E29" s="1"/>
      <c r="G29" s="3" t="s">
        <v>32</v>
      </c>
      <c r="H29" s="1">
        <v>396333</v>
      </c>
      <c r="I29" s="1">
        <v>224806</v>
      </c>
      <c r="J29" s="1"/>
      <c r="L29" s="3" t="s">
        <v>32</v>
      </c>
      <c r="M29" s="1">
        <v>42897</v>
      </c>
      <c r="N29" s="1">
        <v>18354</v>
      </c>
      <c r="O29" s="1"/>
      <c r="Q29" s="3"/>
    </row>
    <row r="30" spans="1:17" ht="11.7" x14ac:dyDescent="0.4">
      <c r="A30" s="17"/>
      <c r="B30" s="3" t="s">
        <v>33</v>
      </c>
      <c r="C30" s="1">
        <v>533478</v>
      </c>
      <c r="D30" s="1">
        <v>304164</v>
      </c>
      <c r="E30" s="1"/>
      <c r="G30" s="3" t="s">
        <v>33</v>
      </c>
      <c r="H30" s="1">
        <v>428576</v>
      </c>
      <c r="I30" s="1">
        <v>248933</v>
      </c>
      <c r="J30" s="1"/>
      <c r="L30" s="3" t="s">
        <v>33</v>
      </c>
      <c r="M30" s="1">
        <v>42529</v>
      </c>
      <c r="N30" s="1">
        <v>17893</v>
      </c>
      <c r="O30" s="1"/>
      <c r="Q30" s="3"/>
    </row>
    <row r="31" spans="1:17" ht="11.7" x14ac:dyDescent="0.4">
      <c r="A31" s="17"/>
      <c r="B31" s="3" t="s">
        <v>34</v>
      </c>
      <c r="C31" s="1">
        <v>571363</v>
      </c>
      <c r="D31" s="1">
        <v>314305</v>
      </c>
      <c r="E31" s="1"/>
      <c r="G31" s="3" t="s">
        <v>34</v>
      </c>
      <c r="H31" s="1">
        <v>461280</v>
      </c>
      <c r="I31" s="1">
        <v>258989</v>
      </c>
      <c r="J31" s="1"/>
      <c r="L31" s="3" t="s">
        <v>34</v>
      </c>
      <c r="M31" s="1">
        <v>44269</v>
      </c>
      <c r="N31" s="1">
        <v>17098</v>
      </c>
      <c r="O31" s="1"/>
      <c r="Q31" s="3"/>
    </row>
    <row r="32" spans="1:17" ht="11.7" x14ac:dyDescent="0.4">
      <c r="A32" s="17"/>
      <c r="B32" s="3" t="s">
        <v>35</v>
      </c>
      <c r="C32" s="1">
        <v>590647</v>
      </c>
      <c r="D32" s="1">
        <v>330181</v>
      </c>
      <c r="E32" s="1"/>
      <c r="G32" s="3" t="s">
        <v>35</v>
      </c>
      <c r="H32" s="1">
        <v>479301</v>
      </c>
      <c r="I32" s="1">
        <v>274107</v>
      </c>
      <c r="J32" s="1"/>
      <c r="L32" s="3" t="s">
        <v>35</v>
      </c>
      <c r="M32" s="1">
        <v>43824</v>
      </c>
      <c r="N32" s="1">
        <v>16718</v>
      </c>
      <c r="O32" s="1"/>
      <c r="Q32" s="3"/>
    </row>
    <row r="33" spans="1:17" ht="11.7" x14ac:dyDescent="0.4">
      <c r="A33" s="17"/>
      <c r="B33" s="3" t="s">
        <v>36</v>
      </c>
      <c r="C33" s="1">
        <v>611226</v>
      </c>
      <c r="D33" s="1">
        <v>338340</v>
      </c>
      <c r="E33" s="1"/>
      <c r="G33" s="3" t="s">
        <v>36</v>
      </c>
      <c r="H33" s="1">
        <v>498319</v>
      </c>
      <c r="I33" s="1">
        <v>282486</v>
      </c>
      <c r="J33" s="1"/>
      <c r="L33" s="3" t="s">
        <v>36</v>
      </c>
      <c r="M33" s="1">
        <v>44786</v>
      </c>
      <c r="N33" s="1">
        <v>16148</v>
      </c>
      <c r="O33" s="1"/>
      <c r="Q33" s="3"/>
    </row>
    <row r="34" spans="1:17" ht="11.7" x14ac:dyDescent="0.4">
      <c r="A34" s="17"/>
      <c r="B34" s="3" t="s">
        <v>5</v>
      </c>
      <c r="C34" s="1">
        <v>2887179</v>
      </c>
      <c r="D34" s="1">
        <v>1687971</v>
      </c>
      <c r="E34" s="1"/>
      <c r="G34" s="3" t="s">
        <v>5</v>
      </c>
      <c r="H34" s="1">
        <v>2357312</v>
      </c>
      <c r="I34" s="1">
        <v>1422632</v>
      </c>
      <c r="J34" s="1"/>
      <c r="L34" s="3" t="s">
        <v>5</v>
      </c>
      <c r="M34" s="1">
        <v>205679</v>
      </c>
      <c r="N34" s="1">
        <v>68278</v>
      </c>
      <c r="O34" s="1"/>
      <c r="Q34" s="3"/>
    </row>
    <row r="35" spans="1:17" ht="11.7" x14ac:dyDescent="0.4">
      <c r="A35" s="17"/>
      <c r="B35" s="3" t="s">
        <v>37</v>
      </c>
      <c r="C35" s="1">
        <v>652396</v>
      </c>
      <c r="D35" s="1">
        <v>369904</v>
      </c>
      <c r="E35" s="1"/>
      <c r="G35" s="3" t="s">
        <v>37</v>
      </c>
      <c r="H35" s="1">
        <v>532088</v>
      </c>
      <c r="I35" s="1">
        <v>309841</v>
      </c>
      <c r="J35" s="1"/>
      <c r="L35" s="3" t="s">
        <v>37</v>
      </c>
      <c r="M35" s="1">
        <v>47148</v>
      </c>
      <c r="N35" s="1">
        <v>16484</v>
      </c>
      <c r="O35" s="1"/>
      <c r="Q35" s="3"/>
    </row>
    <row r="36" spans="1:17" ht="11.7" x14ac:dyDescent="0.4">
      <c r="A36" s="17"/>
      <c r="B36" s="3" t="s">
        <v>38</v>
      </c>
      <c r="C36" s="1">
        <v>594054</v>
      </c>
      <c r="D36" s="1">
        <v>334261</v>
      </c>
      <c r="E36" s="1"/>
      <c r="G36" s="3" t="s">
        <v>38</v>
      </c>
      <c r="H36" s="1">
        <v>484120</v>
      </c>
      <c r="I36" s="1">
        <v>280984</v>
      </c>
      <c r="J36" s="1"/>
      <c r="L36" s="3" t="s">
        <v>38</v>
      </c>
      <c r="M36" s="1">
        <v>43565</v>
      </c>
      <c r="N36" s="1">
        <v>13972</v>
      </c>
      <c r="O36" s="1"/>
      <c r="Q36" s="3"/>
    </row>
    <row r="37" spans="1:17" ht="11.7" x14ac:dyDescent="0.4">
      <c r="A37" s="17"/>
      <c r="B37" s="3" t="s">
        <v>39</v>
      </c>
      <c r="C37" s="1">
        <v>634195</v>
      </c>
      <c r="D37" s="1">
        <v>366770</v>
      </c>
      <c r="E37" s="1"/>
      <c r="G37" s="3" t="s">
        <v>39</v>
      </c>
      <c r="H37" s="1">
        <v>517709</v>
      </c>
      <c r="I37" s="1">
        <v>308994</v>
      </c>
      <c r="J37" s="1"/>
      <c r="L37" s="3" t="s">
        <v>39</v>
      </c>
      <c r="M37" s="1">
        <v>45363</v>
      </c>
      <c r="N37" s="1">
        <v>14813</v>
      </c>
      <c r="O37" s="1"/>
      <c r="Q37" s="3"/>
    </row>
    <row r="38" spans="1:17" ht="11.7" x14ac:dyDescent="0.4">
      <c r="A38" s="17"/>
      <c r="B38" s="3" t="s">
        <v>40</v>
      </c>
      <c r="C38" s="1">
        <v>465561</v>
      </c>
      <c r="D38" s="1">
        <v>284286</v>
      </c>
      <c r="E38" s="1"/>
      <c r="G38" s="3" t="s">
        <v>40</v>
      </c>
      <c r="H38" s="1">
        <v>380539</v>
      </c>
      <c r="I38" s="1">
        <v>240493</v>
      </c>
      <c r="J38" s="1"/>
      <c r="L38" s="3" t="s">
        <v>40</v>
      </c>
      <c r="M38" s="1">
        <v>32166</v>
      </c>
      <c r="N38" s="1">
        <v>10782</v>
      </c>
      <c r="O38" s="1"/>
      <c r="Q38" s="3"/>
    </row>
    <row r="39" spans="1:17" ht="11.7" x14ac:dyDescent="0.4">
      <c r="A39" s="17"/>
      <c r="B39" s="3" t="s">
        <v>41</v>
      </c>
      <c r="C39" s="1">
        <v>540973</v>
      </c>
      <c r="D39" s="1">
        <v>332750</v>
      </c>
      <c r="E39" s="1"/>
      <c r="G39" s="3" t="s">
        <v>41</v>
      </c>
      <c r="H39" s="1">
        <v>442856</v>
      </c>
      <c r="I39" s="1">
        <v>282320</v>
      </c>
      <c r="J39" s="1"/>
      <c r="L39" s="3" t="s">
        <v>41</v>
      </c>
      <c r="M39" s="1">
        <v>37437</v>
      </c>
      <c r="N39" s="1">
        <v>12227</v>
      </c>
      <c r="O39" s="1"/>
      <c r="Q39" s="3"/>
    </row>
    <row r="40" spans="1:17" ht="11.7" x14ac:dyDescent="0.4">
      <c r="A40" s="17"/>
      <c r="B40" s="3" t="s">
        <v>42</v>
      </c>
      <c r="C40" s="1">
        <v>2718789</v>
      </c>
      <c r="D40" s="1">
        <v>1483863</v>
      </c>
      <c r="E40" s="1"/>
      <c r="G40" s="3" t="s">
        <v>42</v>
      </c>
      <c r="H40" s="1">
        <v>2210887</v>
      </c>
      <c r="I40" s="1">
        <v>1259971</v>
      </c>
      <c r="J40" s="1"/>
      <c r="L40" s="3" t="s">
        <v>42</v>
      </c>
      <c r="M40" s="1">
        <v>213508</v>
      </c>
      <c r="N40" s="1">
        <v>54578</v>
      </c>
      <c r="O40" s="1"/>
      <c r="Q40" s="3"/>
    </row>
    <row r="41" spans="1:17" ht="11.7" x14ac:dyDescent="0.4">
      <c r="A41" s="17"/>
      <c r="B41" s="3" t="s">
        <v>43</v>
      </c>
      <c r="C41" s="1">
        <v>570038</v>
      </c>
      <c r="D41" s="1">
        <v>337214</v>
      </c>
      <c r="E41" s="1"/>
      <c r="G41" s="3" t="s">
        <v>43</v>
      </c>
      <c r="H41" s="1">
        <v>466285</v>
      </c>
      <c r="I41" s="1">
        <v>286053</v>
      </c>
      <c r="J41" s="1"/>
      <c r="L41" s="3" t="s">
        <v>43</v>
      </c>
      <c r="M41" s="1">
        <v>40808</v>
      </c>
      <c r="N41" s="1">
        <v>12526</v>
      </c>
      <c r="O41" s="1"/>
      <c r="Q41" s="3"/>
    </row>
    <row r="42" spans="1:17" ht="11.7" x14ac:dyDescent="0.4">
      <c r="A42" s="17"/>
      <c r="B42" s="3" t="s">
        <v>44</v>
      </c>
      <c r="C42" s="1">
        <v>598909</v>
      </c>
      <c r="D42" s="1">
        <v>330897</v>
      </c>
      <c r="E42" s="1"/>
      <c r="G42" s="3" t="s">
        <v>44</v>
      </c>
      <c r="H42" s="1">
        <v>488210</v>
      </c>
      <c r="I42" s="1">
        <v>280931</v>
      </c>
      <c r="J42" s="1"/>
      <c r="L42" s="3" t="s">
        <v>44</v>
      </c>
      <c r="M42" s="1">
        <v>46113</v>
      </c>
      <c r="N42" s="1">
        <v>12446</v>
      </c>
      <c r="O42" s="1"/>
      <c r="Q42" s="3"/>
    </row>
    <row r="43" spans="1:17" ht="11.7" x14ac:dyDescent="0.4">
      <c r="A43" s="17"/>
      <c r="B43" s="3" t="s">
        <v>45</v>
      </c>
      <c r="C43" s="1">
        <v>729380</v>
      </c>
      <c r="D43" s="1">
        <v>381381</v>
      </c>
      <c r="E43" s="1"/>
      <c r="G43" s="3" t="s">
        <v>45</v>
      </c>
      <c r="H43" s="1">
        <v>593234</v>
      </c>
      <c r="I43" s="1">
        <v>324663</v>
      </c>
      <c r="J43" s="1"/>
      <c r="L43" s="3" t="s">
        <v>45</v>
      </c>
      <c r="M43" s="1">
        <v>58871</v>
      </c>
      <c r="N43" s="1">
        <v>14082</v>
      </c>
      <c r="O43" s="1"/>
      <c r="Q43" s="3"/>
    </row>
    <row r="44" spans="1:17" ht="11.7" x14ac:dyDescent="0.4">
      <c r="A44" s="17"/>
      <c r="B44" s="3" t="s">
        <v>46</v>
      </c>
      <c r="C44" s="1">
        <v>511194</v>
      </c>
      <c r="D44" s="1">
        <v>283644</v>
      </c>
      <c r="E44" s="1"/>
      <c r="G44" s="3" t="s">
        <v>46</v>
      </c>
      <c r="H44" s="1">
        <v>415207</v>
      </c>
      <c r="I44" s="1">
        <v>241388</v>
      </c>
      <c r="J44" s="1"/>
      <c r="L44" s="3" t="s">
        <v>46</v>
      </c>
      <c r="M44" s="1">
        <v>40495</v>
      </c>
      <c r="N44" s="1">
        <v>9976</v>
      </c>
      <c r="O44" s="1"/>
      <c r="Q44" s="3"/>
    </row>
    <row r="45" spans="1:17" ht="11.7" x14ac:dyDescent="0.4">
      <c r="A45" s="17"/>
      <c r="B45" s="3" t="s">
        <v>47</v>
      </c>
      <c r="C45" s="1">
        <v>309268</v>
      </c>
      <c r="D45" s="1">
        <v>150727</v>
      </c>
      <c r="E45" s="1"/>
      <c r="G45" s="3" t="s">
        <v>47</v>
      </c>
      <c r="H45" s="1">
        <v>247951</v>
      </c>
      <c r="I45" s="1">
        <v>126936</v>
      </c>
      <c r="J45" s="1"/>
      <c r="L45" s="3" t="s">
        <v>47</v>
      </c>
      <c r="M45" s="1">
        <v>27221</v>
      </c>
      <c r="N45" s="1">
        <v>5548</v>
      </c>
      <c r="O45" s="1"/>
      <c r="Q45" s="3"/>
    </row>
    <row r="46" spans="1:17" ht="11.7" x14ac:dyDescent="0.4">
      <c r="A46" s="17"/>
      <c r="B46" s="3" t="s">
        <v>48</v>
      </c>
      <c r="C46" s="1">
        <v>2168628</v>
      </c>
      <c r="D46" s="1">
        <v>1054183</v>
      </c>
      <c r="E46" s="1"/>
      <c r="G46" s="3" t="s">
        <v>48</v>
      </c>
      <c r="H46" s="1">
        <v>1707728</v>
      </c>
      <c r="I46" s="1">
        <v>880547</v>
      </c>
      <c r="J46" s="1"/>
      <c r="L46" s="3" t="s">
        <v>48</v>
      </c>
      <c r="M46" s="1">
        <v>180275</v>
      </c>
      <c r="N46" s="1">
        <v>35833</v>
      </c>
      <c r="O46" s="1"/>
      <c r="Q46" s="3"/>
    </row>
    <row r="47" spans="1:17" ht="11.7" x14ac:dyDescent="0.4">
      <c r="A47" s="17"/>
      <c r="B47" s="3" t="s">
        <v>49</v>
      </c>
      <c r="C47" s="1">
        <v>409196</v>
      </c>
      <c r="D47" s="1">
        <v>191525</v>
      </c>
      <c r="E47" s="1"/>
      <c r="G47" s="3" t="s">
        <v>49</v>
      </c>
      <c r="H47" s="1">
        <v>324371</v>
      </c>
      <c r="I47" s="1">
        <v>160185</v>
      </c>
      <c r="J47" s="1"/>
      <c r="L47" s="3" t="s">
        <v>49</v>
      </c>
      <c r="M47" s="1">
        <v>36492</v>
      </c>
      <c r="N47" s="1">
        <v>7143</v>
      </c>
      <c r="O47" s="1"/>
      <c r="Q47" s="3"/>
    </row>
    <row r="48" spans="1:17" ht="11.7" x14ac:dyDescent="0.4">
      <c r="A48" s="17"/>
      <c r="B48" s="3" t="s">
        <v>50</v>
      </c>
      <c r="C48" s="1">
        <v>367429</v>
      </c>
      <c r="D48" s="1">
        <v>174501</v>
      </c>
      <c r="E48" s="1"/>
      <c r="G48" s="3" t="s">
        <v>50</v>
      </c>
      <c r="H48" s="1">
        <v>291292</v>
      </c>
      <c r="I48" s="1">
        <v>146345</v>
      </c>
      <c r="J48" s="1"/>
      <c r="L48" s="3" t="s">
        <v>50</v>
      </c>
      <c r="M48" s="1">
        <v>31715</v>
      </c>
      <c r="N48" s="1">
        <v>6289</v>
      </c>
      <c r="O48" s="1"/>
      <c r="Q48" s="3"/>
    </row>
    <row r="49" spans="1:17" ht="11.7" x14ac:dyDescent="0.4">
      <c r="A49" s="17"/>
      <c r="B49" s="3" t="s">
        <v>51</v>
      </c>
      <c r="C49" s="1">
        <v>463049</v>
      </c>
      <c r="D49" s="1">
        <v>224078</v>
      </c>
      <c r="E49" s="1"/>
      <c r="G49" s="3" t="s">
        <v>51</v>
      </c>
      <c r="H49" s="1">
        <v>365705</v>
      </c>
      <c r="I49" s="1">
        <v>187752</v>
      </c>
      <c r="J49" s="1"/>
      <c r="L49" s="3" t="s">
        <v>51</v>
      </c>
      <c r="M49" s="1">
        <v>38859</v>
      </c>
      <c r="N49" s="1">
        <v>7632</v>
      </c>
      <c r="O49" s="1"/>
      <c r="Q49" s="3"/>
    </row>
    <row r="50" spans="1:17" ht="11.7" x14ac:dyDescent="0.4">
      <c r="A50" s="17"/>
      <c r="B50" s="3" t="s">
        <v>52</v>
      </c>
      <c r="C50" s="1">
        <v>490248</v>
      </c>
      <c r="D50" s="1">
        <v>244009</v>
      </c>
      <c r="E50" s="1"/>
      <c r="G50" s="3" t="s">
        <v>52</v>
      </c>
      <c r="H50" s="1">
        <v>385478</v>
      </c>
      <c r="I50" s="1">
        <v>203946</v>
      </c>
      <c r="J50" s="1"/>
      <c r="L50" s="3" t="s">
        <v>52</v>
      </c>
      <c r="M50" s="1">
        <v>39606</v>
      </c>
      <c r="N50" s="1">
        <v>8068</v>
      </c>
      <c r="O50" s="1"/>
      <c r="Q50" s="3"/>
    </row>
    <row r="51" spans="1:17" ht="11.7" x14ac:dyDescent="0.4">
      <c r="A51" s="17"/>
      <c r="B51" s="3" t="s">
        <v>53</v>
      </c>
      <c r="C51" s="1">
        <v>438706</v>
      </c>
      <c r="D51" s="1">
        <v>220070</v>
      </c>
      <c r="E51" s="1"/>
      <c r="G51" s="3" t="s">
        <v>53</v>
      </c>
      <c r="H51" s="1">
        <v>340882</v>
      </c>
      <c r="I51" s="1">
        <v>182319</v>
      </c>
      <c r="J51" s="1"/>
      <c r="L51" s="3" t="s">
        <v>53</v>
      </c>
      <c r="M51" s="1">
        <v>33603</v>
      </c>
      <c r="N51" s="1">
        <v>6701</v>
      </c>
      <c r="O51" s="1"/>
      <c r="Q51" s="3"/>
    </row>
    <row r="52" spans="1:17" ht="11.7" x14ac:dyDescent="0.4">
      <c r="A52" s="17"/>
      <c r="B52" s="3" t="s">
        <v>54</v>
      </c>
      <c r="C52" s="1">
        <v>2032819</v>
      </c>
      <c r="D52" s="1">
        <v>1049983</v>
      </c>
      <c r="E52" s="1"/>
      <c r="G52" s="3" t="s">
        <v>54</v>
      </c>
      <c r="H52" s="1">
        <v>1453369</v>
      </c>
      <c r="I52" s="1">
        <v>821317</v>
      </c>
      <c r="J52" s="1"/>
      <c r="L52" s="3" t="s">
        <v>54</v>
      </c>
      <c r="M52" s="1">
        <v>115246</v>
      </c>
      <c r="N52" s="1">
        <v>28911</v>
      </c>
      <c r="O52" s="1"/>
      <c r="Q52" s="3"/>
    </row>
    <row r="53" spans="1:17" ht="11.7" x14ac:dyDescent="0.4">
      <c r="A53" s="17"/>
      <c r="B53" s="3" t="s">
        <v>55</v>
      </c>
      <c r="C53" s="1">
        <v>455406</v>
      </c>
      <c r="D53" s="1">
        <v>232706</v>
      </c>
      <c r="E53" s="1"/>
      <c r="G53" s="3" t="s">
        <v>55</v>
      </c>
      <c r="H53" s="1">
        <v>344410</v>
      </c>
      <c r="I53" s="1">
        <v>189668</v>
      </c>
      <c r="J53" s="1"/>
      <c r="L53" s="3" t="s">
        <v>55</v>
      </c>
      <c r="M53" s="1">
        <v>30707</v>
      </c>
      <c r="N53" s="1">
        <v>6887</v>
      </c>
      <c r="O53" s="1"/>
      <c r="Q53" s="3"/>
    </row>
    <row r="54" spans="1:17" ht="11.7" x14ac:dyDescent="0.4">
      <c r="A54" s="17"/>
      <c r="B54" s="3" t="s">
        <v>56</v>
      </c>
      <c r="C54" s="1">
        <v>454238</v>
      </c>
      <c r="D54" s="1">
        <v>230491</v>
      </c>
      <c r="E54" s="1"/>
      <c r="G54" s="3" t="s">
        <v>56</v>
      </c>
      <c r="H54" s="1">
        <v>334164</v>
      </c>
      <c r="I54" s="1">
        <v>184037</v>
      </c>
      <c r="J54" s="1"/>
      <c r="L54" s="3" t="s">
        <v>56</v>
      </c>
      <c r="M54" s="1">
        <v>27776</v>
      </c>
      <c r="N54" s="1">
        <v>6640</v>
      </c>
      <c r="O54" s="1"/>
      <c r="Q54" s="3"/>
    </row>
    <row r="55" spans="1:17" ht="11.7" x14ac:dyDescent="0.4">
      <c r="A55" s="17"/>
      <c r="B55" s="3" t="s">
        <v>57</v>
      </c>
      <c r="C55" s="1">
        <v>395005</v>
      </c>
      <c r="D55" s="1">
        <v>205521</v>
      </c>
      <c r="E55" s="1"/>
      <c r="G55" s="3" t="s">
        <v>57</v>
      </c>
      <c r="H55" s="1">
        <v>280780</v>
      </c>
      <c r="I55" s="1">
        <v>160216</v>
      </c>
      <c r="J55" s="1"/>
      <c r="L55" s="3" t="s">
        <v>57</v>
      </c>
      <c r="M55" s="1">
        <v>22059</v>
      </c>
      <c r="N55" s="1">
        <v>5685</v>
      </c>
      <c r="O55" s="1"/>
      <c r="Q55" s="3"/>
    </row>
    <row r="56" spans="1:17" ht="11.7" x14ac:dyDescent="0.4">
      <c r="A56" s="17"/>
      <c r="B56" s="3" t="s">
        <v>58</v>
      </c>
      <c r="C56" s="1">
        <v>391669</v>
      </c>
      <c r="D56" s="1">
        <v>208962</v>
      </c>
      <c r="E56" s="1"/>
      <c r="G56" s="3" t="s">
        <v>58</v>
      </c>
      <c r="H56" s="1">
        <v>270697</v>
      </c>
      <c r="I56" s="1">
        <v>159748</v>
      </c>
      <c r="J56" s="1"/>
      <c r="L56" s="3" t="s">
        <v>58</v>
      </c>
      <c r="M56" s="1">
        <v>19283</v>
      </c>
      <c r="N56" s="1">
        <v>5478</v>
      </c>
      <c r="O56" s="1"/>
      <c r="Q56" s="3"/>
    </row>
    <row r="57" spans="1:17" ht="11.7" x14ac:dyDescent="0.4">
      <c r="A57" s="17"/>
      <c r="B57" s="3" t="s">
        <v>59</v>
      </c>
      <c r="C57" s="1">
        <v>336501</v>
      </c>
      <c r="D57" s="1">
        <v>172303</v>
      </c>
      <c r="E57" s="1"/>
      <c r="G57" s="3" t="s">
        <v>59</v>
      </c>
      <c r="H57" s="1">
        <v>223318</v>
      </c>
      <c r="I57" s="1">
        <v>127648</v>
      </c>
      <c r="J57" s="1"/>
      <c r="L57" s="3" t="s">
        <v>59</v>
      </c>
      <c r="M57" s="1">
        <v>15421</v>
      </c>
      <c r="N57" s="1">
        <v>4221</v>
      </c>
      <c r="O57" s="1"/>
      <c r="Q57" s="3"/>
    </row>
    <row r="58" spans="1:17" ht="11.7" x14ac:dyDescent="0.4">
      <c r="A58" s="17"/>
      <c r="B58" s="3" t="s">
        <v>60</v>
      </c>
      <c r="C58" s="1">
        <v>1412297</v>
      </c>
      <c r="D58" s="1">
        <v>756424</v>
      </c>
      <c r="E58" s="1"/>
      <c r="G58" s="3" t="s">
        <v>60</v>
      </c>
      <c r="H58" s="1">
        <v>774861</v>
      </c>
      <c r="I58" s="1">
        <v>494576</v>
      </c>
      <c r="J58" s="1"/>
      <c r="L58" s="3" t="s">
        <v>60</v>
      </c>
      <c r="M58" s="1">
        <v>38417</v>
      </c>
      <c r="N58" s="1">
        <v>13263</v>
      </c>
      <c r="O58" s="1"/>
      <c r="Q58" s="3"/>
    </row>
    <row r="59" spans="1:17" ht="11.7" x14ac:dyDescent="0.4">
      <c r="A59" s="17"/>
      <c r="B59" s="3" t="s">
        <v>61</v>
      </c>
      <c r="C59" s="1">
        <v>333742</v>
      </c>
      <c r="D59" s="1">
        <v>174961</v>
      </c>
      <c r="E59" s="1"/>
      <c r="G59" s="3" t="s">
        <v>61</v>
      </c>
      <c r="H59" s="1">
        <v>199810</v>
      </c>
      <c r="I59" s="1">
        <v>122387</v>
      </c>
      <c r="J59" s="1"/>
      <c r="L59" s="3" t="s">
        <v>61</v>
      </c>
      <c r="M59" s="1">
        <v>11364</v>
      </c>
      <c r="N59" s="1">
        <v>3673</v>
      </c>
      <c r="O59" s="1"/>
      <c r="Q59" s="3"/>
    </row>
    <row r="60" spans="1:17" ht="11.7" x14ac:dyDescent="0.4">
      <c r="A60" s="17"/>
      <c r="B60" s="3" t="s">
        <v>62</v>
      </c>
      <c r="C60" s="1">
        <v>315352</v>
      </c>
      <c r="D60" s="1">
        <v>169017</v>
      </c>
      <c r="E60" s="1"/>
      <c r="G60" s="3" t="s">
        <v>62</v>
      </c>
      <c r="H60" s="1">
        <v>179571</v>
      </c>
      <c r="I60" s="1">
        <v>113794</v>
      </c>
      <c r="J60" s="1"/>
      <c r="L60" s="3" t="s">
        <v>62</v>
      </c>
      <c r="M60" s="1">
        <v>9085</v>
      </c>
      <c r="N60" s="1">
        <v>3148</v>
      </c>
      <c r="O60" s="1"/>
      <c r="Q60" s="3"/>
    </row>
    <row r="61" spans="1:17" ht="11.7" x14ac:dyDescent="0.4">
      <c r="A61" s="17"/>
      <c r="B61" s="3" t="s">
        <v>63</v>
      </c>
      <c r="C61" s="1">
        <v>265181</v>
      </c>
      <c r="D61" s="1">
        <v>142371</v>
      </c>
      <c r="E61" s="1"/>
      <c r="G61" s="3" t="s">
        <v>63</v>
      </c>
      <c r="H61" s="1">
        <v>143873</v>
      </c>
      <c r="I61" s="1">
        <v>92651</v>
      </c>
      <c r="J61" s="1"/>
      <c r="L61" s="3" t="s">
        <v>63</v>
      </c>
      <c r="M61" s="1">
        <v>6949</v>
      </c>
      <c r="N61" s="1">
        <v>2405</v>
      </c>
      <c r="O61" s="1"/>
      <c r="Q61" s="3"/>
    </row>
    <row r="62" spans="1:17" ht="11.7" x14ac:dyDescent="0.4">
      <c r="A62" s="17"/>
      <c r="B62" s="3" t="s">
        <v>64</v>
      </c>
      <c r="C62" s="1">
        <v>259978</v>
      </c>
      <c r="D62" s="1">
        <v>140243</v>
      </c>
      <c r="E62" s="1"/>
      <c r="G62" s="3" t="s">
        <v>64</v>
      </c>
      <c r="H62" s="1">
        <v>134213</v>
      </c>
      <c r="I62" s="1">
        <v>87674</v>
      </c>
      <c r="J62" s="1"/>
      <c r="L62" s="3" t="s">
        <v>64</v>
      </c>
      <c r="M62" s="1">
        <v>6128</v>
      </c>
      <c r="N62" s="1">
        <v>2158</v>
      </c>
      <c r="O62" s="1"/>
      <c r="Q62" s="3"/>
    </row>
    <row r="63" spans="1:17" ht="11.7" x14ac:dyDescent="0.4">
      <c r="A63" s="17"/>
      <c r="B63" s="3" t="s">
        <v>65</v>
      </c>
      <c r="C63" s="1">
        <v>238044</v>
      </c>
      <c r="D63" s="1">
        <v>129832</v>
      </c>
      <c r="E63" s="1"/>
      <c r="G63" s="3" t="s">
        <v>65</v>
      </c>
      <c r="H63" s="1">
        <v>117394</v>
      </c>
      <c r="I63" s="1">
        <v>78070</v>
      </c>
      <c r="J63" s="1"/>
      <c r="L63" s="3" t="s">
        <v>65</v>
      </c>
      <c r="M63" s="1">
        <v>4891</v>
      </c>
      <c r="N63" s="1">
        <v>1879</v>
      </c>
      <c r="O63" s="1"/>
      <c r="Q63" s="3"/>
    </row>
    <row r="64" spans="1:17" ht="11.7" x14ac:dyDescent="0.4">
      <c r="A64" s="17"/>
      <c r="B64" s="3" t="s">
        <v>10</v>
      </c>
      <c r="C64" s="1">
        <v>1011116</v>
      </c>
      <c r="D64" s="1">
        <v>547860</v>
      </c>
      <c r="E64" s="1"/>
      <c r="G64" s="3" t="s">
        <v>10</v>
      </c>
      <c r="H64" s="1">
        <v>368702</v>
      </c>
      <c r="I64" s="1">
        <v>274398</v>
      </c>
      <c r="J64" s="1"/>
      <c r="L64" s="3" t="s">
        <v>10</v>
      </c>
      <c r="M64" s="1">
        <v>10668</v>
      </c>
      <c r="N64" s="1">
        <v>4430</v>
      </c>
      <c r="O64" s="1"/>
      <c r="Q64" s="3"/>
    </row>
    <row r="65" spans="1:18" ht="11.7" x14ac:dyDescent="0.4">
      <c r="A65" s="17"/>
      <c r="B65" s="3" t="s">
        <v>66</v>
      </c>
      <c r="C65" s="1">
        <v>214378</v>
      </c>
      <c r="D65" s="1">
        <v>118453</v>
      </c>
      <c r="E65" s="1"/>
      <c r="G65" s="3" t="s">
        <v>66</v>
      </c>
      <c r="H65" s="1">
        <v>92020</v>
      </c>
      <c r="I65" s="1">
        <v>66280</v>
      </c>
      <c r="J65" s="1"/>
      <c r="L65" s="3" t="s">
        <v>66</v>
      </c>
      <c r="M65" s="1">
        <v>3278</v>
      </c>
      <c r="N65" s="1">
        <v>1307</v>
      </c>
      <c r="O65" s="1"/>
      <c r="Q65" s="3"/>
    </row>
    <row r="66" spans="1:18" ht="11.7" x14ac:dyDescent="0.4">
      <c r="A66" s="17"/>
      <c r="B66" s="3" t="s">
        <v>67</v>
      </c>
      <c r="C66" s="1">
        <v>206931</v>
      </c>
      <c r="D66" s="1">
        <v>114791</v>
      </c>
      <c r="E66" s="1"/>
      <c r="G66" s="3" t="s">
        <v>67</v>
      </c>
      <c r="H66" s="1">
        <v>81790</v>
      </c>
      <c r="I66" s="1">
        <v>61104</v>
      </c>
      <c r="J66" s="1"/>
      <c r="L66" s="3" t="s">
        <v>67</v>
      </c>
      <c r="M66" s="1">
        <v>2642</v>
      </c>
      <c r="N66" s="1">
        <v>1021</v>
      </c>
      <c r="O66" s="1"/>
      <c r="Q66" s="3"/>
    </row>
    <row r="67" spans="1:18" ht="11.7" x14ac:dyDescent="0.4">
      <c r="A67" s="17"/>
      <c r="B67" s="3" t="s">
        <v>68</v>
      </c>
      <c r="C67" s="1">
        <v>190034</v>
      </c>
      <c r="D67" s="1">
        <v>103823</v>
      </c>
      <c r="E67" s="1"/>
      <c r="G67" s="3" t="s">
        <v>68</v>
      </c>
      <c r="H67" s="1">
        <v>68545</v>
      </c>
      <c r="I67" s="1">
        <v>51868</v>
      </c>
      <c r="J67" s="1"/>
      <c r="L67" s="3" t="s">
        <v>68</v>
      </c>
      <c r="M67" s="1">
        <v>1895</v>
      </c>
      <c r="N67" s="1">
        <v>817</v>
      </c>
      <c r="O67" s="1"/>
      <c r="Q67" s="3"/>
    </row>
    <row r="68" spans="1:18" ht="11.7" x14ac:dyDescent="0.4">
      <c r="A68" s="17"/>
      <c r="B68" s="3" t="s">
        <v>69</v>
      </c>
      <c r="C68" s="1">
        <v>197817</v>
      </c>
      <c r="D68" s="1">
        <v>105246</v>
      </c>
      <c r="E68" s="1"/>
      <c r="G68" s="3" t="s">
        <v>69</v>
      </c>
      <c r="H68" s="1">
        <v>65166</v>
      </c>
      <c r="I68" s="1">
        <v>49047</v>
      </c>
      <c r="J68" s="1"/>
      <c r="L68" s="3" t="s">
        <v>69</v>
      </c>
      <c r="M68" s="1">
        <v>1625</v>
      </c>
      <c r="N68" s="1">
        <v>742</v>
      </c>
      <c r="O68" s="1"/>
      <c r="Q68" s="3"/>
    </row>
    <row r="69" spans="1:18" ht="11.7" x14ac:dyDescent="0.4">
      <c r="A69" s="17"/>
      <c r="B69" s="3" t="s">
        <v>70</v>
      </c>
      <c r="C69" s="1">
        <v>201956</v>
      </c>
      <c r="D69" s="1">
        <v>105547</v>
      </c>
      <c r="E69" s="1"/>
      <c r="G69" s="3" t="s">
        <v>70</v>
      </c>
      <c r="H69" s="1">
        <v>61181</v>
      </c>
      <c r="I69" s="1">
        <v>46099</v>
      </c>
      <c r="J69" s="1"/>
      <c r="L69" s="3" t="s">
        <v>70</v>
      </c>
      <c r="M69" s="1">
        <v>1228</v>
      </c>
      <c r="N69" s="1">
        <v>543</v>
      </c>
      <c r="O69" s="1"/>
      <c r="Q69" s="3"/>
    </row>
    <row r="70" spans="1:18" ht="11.7" x14ac:dyDescent="0.4">
      <c r="A70" s="17"/>
      <c r="R70" s="3" t="s">
        <v>19</v>
      </c>
    </row>
    <row r="71" spans="1:18" ht="11.7" x14ac:dyDescent="0.4">
      <c r="A71" s="17"/>
      <c r="B71" s="3" t="s">
        <v>71</v>
      </c>
      <c r="C71" s="1">
        <f>C16+C22-C17</f>
        <v>4554591</v>
      </c>
      <c r="D71" s="1">
        <f>D16+D22-D17</f>
        <v>2206075</v>
      </c>
      <c r="E71" s="1">
        <f>C71+D71</f>
        <v>6760666</v>
      </c>
      <c r="G71" s="3" t="s">
        <v>71</v>
      </c>
      <c r="H71" s="1">
        <f>H16+H22-H17</f>
        <v>2176151</v>
      </c>
      <c r="I71" s="1">
        <f>I16+I22-I17</f>
        <v>1283719</v>
      </c>
      <c r="J71" s="1">
        <f>H71+I71</f>
        <v>3459870</v>
      </c>
      <c r="L71" s="3" t="s">
        <v>71</v>
      </c>
      <c r="M71" s="1">
        <f>M16+M22-M17</f>
        <v>420092</v>
      </c>
      <c r="N71" s="1">
        <f>N16+N22-N17</f>
        <v>229159</v>
      </c>
      <c r="O71" s="1">
        <f>M71+N71</f>
        <v>649251</v>
      </c>
      <c r="Q71" s="3" t="s">
        <v>71</v>
      </c>
      <c r="R71" s="14">
        <f>((O71+J71)/E71)*100</f>
        <v>60.779825537898191</v>
      </c>
    </row>
    <row r="72" spans="1:18" ht="11.7" x14ac:dyDescent="0.4">
      <c r="A72" s="17"/>
      <c r="B72" s="3" t="s">
        <v>72</v>
      </c>
      <c r="C72" s="1">
        <f>C28+C34+C40+C46+C52+C58+C64</f>
        <v>15034790</v>
      </c>
      <c r="D72" s="1">
        <f>D28+D34+D40+D46+D52+D58+D64</f>
        <v>8143587</v>
      </c>
      <c r="E72" s="1">
        <f>C72+D72</f>
        <v>23178377</v>
      </c>
      <c r="G72" s="3" t="s">
        <v>72</v>
      </c>
      <c r="H72" s="1">
        <f>H28+H34+H40+H46+H52+H58+H64</f>
        <v>11136668</v>
      </c>
      <c r="I72" s="1">
        <f>I28+I34+I40+I46+I52+I58+I64</f>
        <v>6442762</v>
      </c>
      <c r="J72" s="1">
        <f>H72+I72</f>
        <v>17579430</v>
      </c>
      <c r="L72" s="3" t="s">
        <v>72</v>
      </c>
      <c r="M72" s="1">
        <f>M28+M34+M40+M46+M52+M58+M64</f>
        <v>982098</v>
      </c>
      <c r="N72" s="1">
        <f>N28+N34+N40+N46+N52+N58+N64</f>
        <v>291504</v>
      </c>
      <c r="O72" s="1">
        <f>M72+N72</f>
        <v>1273602</v>
      </c>
      <c r="Q72" s="3" t="s">
        <v>72</v>
      </c>
      <c r="R72" s="14">
        <f>((O72+J72)/E72)*100</f>
        <v>81.338878904247693</v>
      </c>
    </row>
    <row r="73" spans="1:18" ht="11.7" x14ac:dyDescent="0.4">
      <c r="A73" s="17"/>
      <c r="B73" s="3" t="s">
        <v>73</v>
      </c>
      <c r="C73" s="1">
        <f>C71+C72</f>
        <v>19589381</v>
      </c>
      <c r="D73" s="1">
        <f>D71+D72</f>
        <v>10349662</v>
      </c>
      <c r="E73" s="1">
        <f>C73+D73</f>
        <v>29939043</v>
      </c>
      <c r="G73" s="3" t="s">
        <v>73</v>
      </c>
      <c r="H73" s="1">
        <f>H71+H72</f>
        <v>13312819</v>
      </c>
      <c r="I73" s="1">
        <f>I71+I72</f>
        <v>7726481</v>
      </c>
      <c r="J73" s="1">
        <f>H73+I73</f>
        <v>21039300</v>
      </c>
      <c r="L73" s="3" t="s">
        <v>73</v>
      </c>
      <c r="M73" s="1">
        <f>M71+M72</f>
        <v>1402190</v>
      </c>
      <c r="N73" s="1">
        <f>N71+N72</f>
        <v>520663</v>
      </c>
      <c r="O73" s="1">
        <f>M73+N73</f>
        <v>1922853</v>
      </c>
      <c r="Q73" s="3" t="s">
        <v>73</v>
      </c>
      <c r="R73" s="14">
        <f>((O73+J73)/E73)*100</f>
        <v>76.696349312167385</v>
      </c>
    </row>
    <row r="74" spans="1:18" x14ac:dyDescent="0.35">
      <c r="B74" s="16" t="s">
        <v>77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</row>
    <row r="76" spans="1:18" ht="12" x14ac:dyDescent="0.4">
      <c r="C76" s="3" t="s">
        <v>0</v>
      </c>
      <c r="D76" s="3" t="s">
        <v>1</v>
      </c>
      <c r="E76" s="5" t="s">
        <v>15</v>
      </c>
      <c r="F76" s="3"/>
      <c r="G76" s="11"/>
      <c r="H76" s="5" t="s">
        <v>11</v>
      </c>
      <c r="I76" s="5" t="s">
        <v>12</v>
      </c>
      <c r="J76" s="5" t="s">
        <v>17</v>
      </c>
      <c r="K76" s="11"/>
      <c r="L76" s="11"/>
      <c r="M76" s="5" t="s">
        <v>14</v>
      </c>
      <c r="N76" s="3" t="s">
        <v>13</v>
      </c>
      <c r="O76" s="3" t="s">
        <v>18</v>
      </c>
      <c r="P76" s="3"/>
      <c r="Q76" s="11"/>
    </row>
    <row r="77" spans="1:18" ht="12" x14ac:dyDescent="0.4">
      <c r="A77" s="19" t="s">
        <v>95</v>
      </c>
      <c r="B77" s="3" t="s">
        <v>78</v>
      </c>
      <c r="C77" s="1">
        <v>2320757</v>
      </c>
      <c r="D77" s="1">
        <v>1646897</v>
      </c>
      <c r="G77" s="3" t="s">
        <v>78</v>
      </c>
      <c r="H77" s="1">
        <v>541110</v>
      </c>
      <c r="I77" s="1">
        <v>348140</v>
      </c>
      <c r="L77" s="3" t="s">
        <v>78</v>
      </c>
      <c r="M77" s="1">
        <v>53149</v>
      </c>
      <c r="N77" s="1">
        <v>44553</v>
      </c>
      <c r="Q77" s="3"/>
    </row>
    <row r="78" spans="1:18" ht="12" x14ac:dyDescent="0.4">
      <c r="A78" s="20"/>
      <c r="B78" s="3" t="s">
        <v>79</v>
      </c>
      <c r="C78" s="1">
        <v>4276600</v>
      </c>
      <c r="D78" s="1">
        <v>2067283</v>
      </c>
      <c r="G78" s="3" t="s">
        <v>79</v>
      </c>
      <c r="H78" s="1">
        <v>2375742</v>
      </c>
      <c r="I78" s="1">
        <v>1360957</v>
      </c>
      <c r="L78" s="3" t="s">
        <v>79</v>
      </c>
      <c r="M78" s="1">
        <v>238943</v>
      </c>
      <c r="N78" s="1">
        <v>123280</v>
      </c>
      <c r="Q78" s="3"/>
    </row>
    <row r="79" spans="1:18" ht="12" x14ac:dyDescent="0.4">
      <c r="A79" s="20"/>
      <c r="B79" s="3" t="s">
        <v>80</v>
      </c>
      <c r="C79" s="1">
        <v>3484422</v>
      </c>
      <c r="D79" s="1">
        <v>1754241</v>
      </c>
      <c r="G79" s="3" t="s">
        <v>80</v>
      </c>
      <c r="H79" s="1">
        <v>2859229</v>
      </c>
      <c r="I79" s="1">
        <v>1456053</v>
      </c>
      <c r="L79" s="3" t="s">
        <v>80</v>
      </c>
      <c r="M79" s="1">
        <v>167675</v>
      </c>
      <c r="N79" s="1">
        <v>65171</v>
      </c>
      <c r="Q79" s="3"/>
    </row>
    <row r="80" spans="1:18" ht="12" x14ac:dyDescent="0.4">
      <c r="A80" s="20"/>
      <c r="B80" s="3" t="s">
        <v>81</v>
      </c>
      <c r="C80" s="1">
        <v>3299594</v>
      </c>
      <c r="D80" s="1">
        <v>1835721</v>
      </c>
      <c r="G80" s="3" t="s">
        <v>81</v>
      </c>
      <c r="H80" s="1">
        <v>2770292</v>
      </c>
      <c r="I80" s="1">
        <v>1564242</v>
      </c>
      <c r="L80" s="3" t="s">
        <v>81</v>
      </c>
      <c r="M80" s="1">
        <v>124094</v>
      </c>
      <c r="N80" s="1">
        <v>49264</v>
      </c>
      <c r="Q80" s="3"/>
    </row>
    <row r="81" spans="1:18" ht="12" x14ac:dyDescent="0.4">
      <c r="A81" s="20"/>
      <c r="B81" s="3" t="s">
        <v>82</v>
      </c>
      <c r="C81" s="1">
        <v>3713982</v>
      </c>
      <c r="D81" s="1">
        <v>2315452</v>
      </c>
      <c r="G81" s="3" t="s">
        <v>82</v>
      </c>
      <c r="H81" s="1">
        <v>3107213</v>
      </c>
      <c r="I81" s="1">
        <v>1980591</v>
      </c>
      <c r="L81" s="3" t="s">
        <v>82</v>
      </c>
      <c r="M81" s="1">
        <v>145623</v>
      </c>
      <c r="N81" s="1">
        <v>60844</v>
      </c>
      <c r="Q81" s="3"/>
    </row>
    <row r="82" spans="1:18" ht="12" x14ac:dyDescent="0.4">
      <c r="A82" s="20"/>
      <c r="B82" s="3" t="s">
        <v>83</v>
      </c>
      <c r="C82" s="1">
        <v>3541583</v>
      </c>
      <c r="D82" s="1">
        <v>2418522</v>
      </c>
      <c r="G82" s="3" t="s">
        <v>83</v>
      </c>
      <c r="H82" s="1">
        <v>2917200</v>
      </c>
      <c r="I82" s="1">
        <v>2072783</v>
      </c>
      <c r="L82" s="3" t="s">
        <v>83</v>
      </c>
      <c r="M82" s="1">
        <v>145742</v>
      </c>
      <c r="N82" s="1">
        <v>58164</v>
      </c>
      <c r="Q82" s="3"/>
    </row>
    <row r="83" spans="1:18" ht="12" x14ac:dyDescent="0.4">
      <c r="A83" s="20"/>
      <c r="B83" s="3" t="s">
        <v>84</v>
      </c>
      <c r="C83" s="1">
        <v>3058752</v>
      </c>
      <c r="D83" s="1">
        <v>1990457</v>
      </c>
      <c r="G83" s="3" t="s">
        <v>84</v>
      </c>
      <c r="H83" s="1">
        <v>2328952</v>
      </c>
      <c r="I83" s="1">
        <v>1644625</v>
      </c>
      <c r="L83" s="3" t="s">
        <v>84</v>
      </c>
      <c r="M83" s="1">
        <v>133340</v>
      </c>
      <c r="N83" s="1">
        <v>45657</v>
      </c>
      <c r="Q83" s="3"/>
    </row>
    <row r="84" spans="1:18" ht="12" x14ac:dyDescent="0.4">
      <c r="A84" s="20"/>
      <c r="B84" s="3" t="s">
        <v>85</v>
      </c>
      <c r="C84" s="1">
        <v>2311229</v>
      </c>
      <c r="D84" s="1">
        <v>1409108</v>
      </c>
      <c r="G84" s="3" t="s">
        <v>85</v>
      </c>
      <c r="H84" s="1">
        <v>1235906</v>
      </c>
      <c r="I84" s="1">
        <v>998375</v>
      </c>
      <c r="L84" s="3" t="s">
        <v>85</v>
      </c>
      <c r="M84" s="1">
        <v>72226</v>
      </c>
      <c r="N84" s="1">
        <v>24264</v>
      </c>
      <c r="Q84" s="3"/>
    </row>
    <row r="85" spans="1:18" ht="12" x14ac:dyDescent="0.4">
      <c r="A85" s="20"/>
      <c r="B85" s="3" t="s">
        <v>86</v>
      </c>
      <c r="C85" s="1">
        <v>2158466</v>
      </c>
      <c r="D85" s="1">
        <v>1434409</v>
      </c>
      <c r="G85" s="3" t="s">
        <v>86</v>
      </c>
      <c r="H85" s="1">
        <v>759853</v>
      </c>
      <c r="I85" s="1">
        <v>843695</v>
      </c>
      <c r="L85" s="3" t="s">
        <v>86</v>
      </c>
      <c r="M85" s="1">
        <v>42324</v>
      </c>
      <c r="N85" s="1">
        <v>17427</v>
      </c>
      <c r="Q85" s="3"/>
    </row>
    <row r="86" spans="1:18" ht="11.7" x14ac:dyDescent="0.4">
      <c r="A86" s="20"/>
      <c r="R86" s="3" t="s">
        <v>19</v>
      </c>
    </row>
    <row r="87" spans="1:18" ht="11.7" x14ac:dyDescent="0.4">
      <c r="A87" s="20"/>
      <c r="B87" s="3" t="s">
        <v>71</v>
      </c>
      <c r="C87" s="1">
        <f>C77+C78</f>
        <v>6597357</v>
      </c>
      <c r="D87" s="1">
        <f>D77+D78</f>
        <v>3714180</v>
      </c>
      <c r="E87" s="1">
        <f>C87+D87</f>
        <v>10311537</v>
      </c>
      <c r="G87" s="3" t="s">
        <v>71</v>
      </c>
      <c r="H87" s="1">
        <f>H77+H78</f>
        <v>2916852</v>
      </c>
      <c r="I87" s="1">
        <f>I77+I78</f>
        <v>1709097</v>
      </c>
      <c r="J87" s="1">
        <f>H87+I87</f>
        <v>4625949</v>
      </c>
      <c r="L87" s="3" t="s">
        <v>71</v>
      </c>
      <c r="M87" s="1">
        <f>M77+M78</f>
        <v>292092</v>
      </c>
      <c r="N87" s="1">
        <f>N77+N78</f>
        <v>167833</v>
      </c>
      <c r="O87" s="1">
        <f>M87+N87</f>
        <v>459925</v>
      </c>
      <c r="Q87" s="3" t="s">
        <v>71</v>
      </c>
      <c r="R87" s="14">
        <f>((O87+J87)/E87)*100</f>
        <v>49.322171854690531</v>
      </c>
    </row>
    <row r="88" spans="1:18" ht="11.7" x14ac:dyDescent="0.4">
      <c r="A88" s="20"/>
      <c r="B88" s="3" t="s">
        <v>72</v>
      </c>
      <c r="C88" s="1">
        <f>SUM(C79:C85)</f>
        <v>21568028</v>
      </c>
      <c r="D88" s="1">
        <f>SUM(D79:D85)</f>
        <v>13157910</v>
      </c>
      <c r="E88" s="1">
        <f>C88+D88</f>
        <v>34725938</v>
      </c>
      <c r="G88" s="3" t="s">
        <v>72</v>
      </c>
      <c r="H88" s="1">
        <f>SUM(H79:H85)</f>
        <v>15978645</v>
      </c>
      <c r="I88" s="1">
        <f>SUM(I79:I85)</f>
        <v>10560364</v>
      </c>
      <c r="J88" s="1">
        <f>H88+I88</f>
        <v>26539009</v>
      </c>
      <c r="L88" s="3" t="s">
        <v>72</v>
      </c>
      <c r="M88" s="1">
        <f>SUM(M79:M85)</f>
        <v>831024</v>
      </c>
      <c r="N88" s="1">
        <f>SUM(N79:N85)</f>
        <v>320791</v>
      </c>
      <c r="O88" s="1">
        <f>M88+N88</f>
        <v>1151815</v>
      </c>
      <c r="Q88" s="3" t="s">
        <v>72</v>
      </c>
      <c r="R88" s="14">
        <f>((O88+J88)/E88)*100</f>
        <v>79.741039680483212</v>
      </c>
    </row>
    <row r="89" spans="1:18" ht="11.7" x14ac:dyDescent="0.4">
      <c r="A89" s="20"/>
      <c r="B89" s="3" t="s">
        <v>73</v>
      </c>
      <c r="C89" s="1">
        <f>C87+C88</f>
        <v>28165385</v>
      </c>
      <c r="D89" s="1">
        <f>D87+D88</f>
        <v>16872090</v>
      </c>
      <c r="E89" s="1">
        <f>C89+D89</f>
        <v>45037475</v>
      </c>
      <c r="G89" s="3" t="s">
        <v>73</v>
      </c>
      <c r="H89" s="1">
        <f>H87+H88</f>
        <v>18895497</v>
      </c>
      <c r="I89" s="1">
        <f>I87+I88</f>
        <v>12269461</v>
      </c>
      <c r="J89" s="1">
        <f>H89+I89</f>
        <v>31164958</v>
      </c>
      <c r="L89" s="3" t="s">
        <v>73</v>
      </c>
      <c r="M89" s="1">
        <f>M87+M88</f>
        <v>1123116</v>
      </c>
      <c r="N89" s="1">
        <f>N87+N88</f>
        <v>488624</v>
      </c>
      <c r="O89" s="1">
        <f>M89+N89</f>
        <v>1611740</v>
      </c>
      <c r="Q89" s="3" t="s">
        <v>73</v>
      </c>
      <c r="R89" s="14">
        <f>((O89+J89)/E89)*100</f>
        <v>72.776500014709981</v>
      </c>
    </row>
    <row r="90" spans="1:18" x14ac:dyDescent="0.35">
      <c r="B90" s="16" t="s">
        <v>87</v>
      </c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</row>
    <row r="92" spans="1:18" ht="12" x14ac:dyDescent="0.4">
      <c r="C92" s="3" t="s">
        <v>0</v>
      </c>
      <c r="D92" s="3" t="s">
        <v>1</v>
      </c>
      <c r="E92" s="5" t="s">
        <v>15</v>
      </c>
      <c r="F92" s="3"/>
      <c r="G92" s="11"/>
      <c r="H92" s="5" t="s">
        <v>11</v>
      </c>
      <c r="I92" s="5" t="s">
        <v>12</v>
      </c>
      <c r="J92" s="5" t="s">
        <v>17</v>
      </c>
      <c r="K92" s="11"/>
      <c r="L92" s="11"/>
      <c r="M92" s="5"/>
      <c r="N92" s="3"/>
      <c r="O92" s="3"/>
    </row>
    <row r="93" spans="1:18" ht="12" x14ac:dyDescent="0.4">
      <c r="A93" s="18" t="s">
        <v>96</v>
      </c>
      <c r="B93" s="8" t="s">
        <v>92</v>
      </c>
      <c r="C93" s="6">
        <v>3200858</v>
      </c>
      <c r="D93" s="6">
        <v>2190429</v>
      </c>
      <c r="E93" s="5"/>
      <c r="F93" s="3"/>
      <c r="G93" s="8" t="s">
        <v>92</v>
      </c>
      <c r="H93" s="5"/>
      <c r="I93" s="5"/>
      <c r="J93" s="5"/>
      <c r="K93" s="11"/>
      <c r="L93" s="11"/>
      <c r="M93" s="5"/>
      <c r="N93" s="3"/>
      <c r="O93" s="3"/>
    </row>
    <row r="94" spans="1:18" ht="12" x14ac:dyDescent="0.4">
      <c r="A94" s="18"/>
      <c r="B94" s="8" t="s">
        <v>93</v>
      </c>
      <c r="C94" s="6">
        <v>554201</v>
      </c>
      <c r="D94" s="6">
        <v>457726</v>
      </c>
      <c r="E94" s="5"/>
      <c r="F94" s="3"/>
      <c r="G94" s="8" t="s">
        <v>93</v>
      </c>
      <c r="H94" s="5"/>
      <c r="I94" s="5"/>
      <c r="J94" s="5"/>
      <c r="K94" s="11"/>
      <c r="L94" s="11"/>
      <c r="M94" s="5"/>
      <c r="N94" s="3"/>
      <c r="O94" s="3"/>
    </row>
    <row r="95" spans="1:18" ht="12" x14ac:dyDescent="0.4">
      <c r="A95" s="18"/>
      <c r="B95" s="8" t="s">
        <v>88</v>
      </c>
      <c r="C95" s="6">
        <v>2646657</v>
      </c>
      <c r="D95" s="6">
        <v>1732703</v>
      </c>
      <c r="G95" s="8" t="s">
        <v>88</v>
      </c>
      <c r="H95" s="6">
        <v>273130</v>
      </c>
      <c r="I95" s="6">
        <v>155900</v>
      </c>
    </row>
    <row r="96" spans="1:18" ht="12" x14ac:dyDescent="0.4">
      <c r="A96" s="18"/>
      <c r="B96" s="8" t="s">
        <v>79</v>
      </c>
      <c r="C96" s="6">
        <v>3653012</v>
      </c>
      <c r="D96" s="6">
        <v>1533823</v>
      </c>
      <c r="G96" s="8" t="s">
        <v>79</v>
      </c>
      <c r="H96" s="6">
        <v>1788928</v>
      </c>
      <c r="I96" s="6">
        <v>792942</v>
      </c>
    </row>
    <row r="97" spans="1:16" ht="12" x14ac:dyDescent="0.4">
      <c r="A97" s="18"/>
      <c r="B97" s="8" t="s">
        <v>80</v>
      </c>
      <c r="C97" s="6">
        <v>4251183</v>
      </c>
      <c r="D97" s="6">
        <v>1981369</v>
      </c>
      <c r="G97" s="8" t="s">
        <v>80</v>
      </c>
      <c r="H97" s="6">
        <v>3422931</v>
      </c>
      <c r="I97" s="6">
        <v>1526147</v>
      </c>
    </row>
    <row r="98" spans="1:16" ht="12" x14ac:dyDescent="0.4">
      <c r="A98" s="18"/>
      <c r="B98" s="8" t="s">
        <v>81</v>
      </c>
      <c r="C98" s="6">
        <v>5905083</v>
      </c>
      <c r="D98" s="6">
        <v>2910174</v>
      </c>
      <c r="G98" s="8" t="s">
        <v>81</v>
      </c>
      <c r="H98" s="6">
        <v>4888957</v>
      </c>
      <c r="I98" s="6">
        <v>2304620</v>
      </c>
    </row>
    <row r="99" spans="1:16" ht="12" x14ac:dyDescent="0.4">
      <c r="A99" s="18"/>
      <c r="B99" s="8" t="s">
        <v>82</v>
      </c>
      <c r="C99" s="6">
        <v>4772139</v>
      </c>
      <c r="D99" s="6">
        <v>2313482</v>
      </c>
      <c r="G99" s="8" t="s">
        <v>82</v>
      </c>
      <c r="H99" s="6">
        <v>3972925</v>
      </c>
      <c r="I99" s="6">
        <v>1856623</v>
      </c>
    </row>
    <row r="100" spans="1:16" ht="12" x14ac:dyDescent="0.4">
      <c r="A100" s="18"/>
      <c r="B100" s="8" t="s">
        <v>83</v>
      </c>
      <c r="C100" s="6">
        <v>4161673</v>
      </c>
      <c r="D100" s="6">
        <v>2210304</v>
      </c>
      <c r="G100" s="8" t="s">
        <v>83</v>
      </c>
      <c r="H100" s="6">
        <v>3445639</v>
      </c>
      <c r="I100" s="6">
        <v>1786860</v>
      </c>
    </row>
    <row r="101" spans="1:16" ht="12" x14ac:dyDescent="0.4">
      <c r="A101" s="18"/>
      <c r="B101" s="8" t="s">
        <v>84</v>
      </c>
      <c r="C101" s="6">
        <v>4587791</v>
      </c>
      <c r="D101" s="6">
        <v>2654223</v>
      </c>
      <c r="G101" s="8" t="s">
        <v>84</v>
      </c>
      <c r="H101" s="6">
        <v>3648213</v>
      </c>
      <c r="I101" s="6">
        <v>2079228</v>
      </c>
    </row>
    <row r="102" spans="1:16" ht="12" x14ac:dyDescent="0.4">
      <c r="A102" s="18"/>
      <c r="B102" s="8" t="s">
        <v>85</v>
      </c>
      <c r="C102" s="6">
        <v>4346645</v>
      </c>
      <c r="D102" s="6">
        <v>2729012</v>
      </c>
      <c r="G102" s="8" t="s">
        <v>85</v>
      </c>
      <c r="H102" s="6">
        <v>2716008</v>
      </c>
      <c r="I102" s="6">
        <v>1837623</v>
      </c>
    </row>
    <row r="103" spans="1:16" ht="12" x14ac:dyDescent="0.4">
      <c r="A103" s="18"/>
      <c r="B103" s="8" t="s">
        <v>86</v>
      </c>
      <c r="C103" s="6">
        <v>3674992</v>
      </c>
      <c r="D103" s="6">
        <v>2175634</v>
      </c>
      <c r="G103" s="8" t="s">
        <v>86</v>
      </c>
      <c r="H103" s="6">
        <v>1555637</v>
      </c>
      <c r="I103" s="6">
        <v>1177179</v>
      </c>
    </row>
    <row r="104" spans="1:16" ht="12" x14ac:dyDescent="0.4">
      <c r="A104" s="18"/>
      <c r="M104" s="3" t="s">
        <v>89</v>
      </c>
      <c r="N104" s="3" t="s">
        <v>90</v>
      </c>
      <c r="O104" s="3" t="s">
        <v>91</v>
      </c>
      <c r="P104" s="9" t="s">
        <v>19</v>
      </c>
    </row>
    <row r="105" spans="1:16" ht="11.7" x14ac:dyDescent="0.4">
      <c r="A105" s="18"/>
      <c r="B105" s="3" t="s">
        <v>71</v>
      </c>
      <c r="C105" s="1">
        <f>C95+C96</f>
        <v>6299669</v>
      </c>
      <c r="D105" s="1">
        <f>D95+D96</f>
        <v>3266526</v>
      </c>
      <c r="E105" s="1">
        <f>C105+D105</f>
        <v>9566195</v>
      </c>
      <c r="G105" s="3" t="s">
        <v>71</v>
      </c>
      <c r="H105" s="1">
        <f>H95+H96</f>
        <v>2062058</v>
      </c>
      <c r="I105" s="1">
        <f>I95+I96</f>
        <v>948842</v>
      </c>
      <c r="J105" s="1">
        <f>H105+I105</f>
        <v>3010900</v>
      </c>
      <c r="L105" s="3" t="s">
        <v>71</v>
      </c>
      <c r="M105" s="4">
        <f>(J105/E105)*100</f>
        <v>31.474374084994082</v>
      </c>
      <c r="N105" s="7">
        <f>E105/E107</f>
        <v>0.16425500669223345</v>
      </c>
      <c r="O105" s="4">
        <v>12.8</v>
      </c>
      <c r="P105" s="14">
        <f>(M105/(100-O105))*100</f>
        <v>36.094465693800551</v>
      </c>
    </row>
    <row r="106" spans="1:16" ht="11.7" x14ac:dyDescent="0.4">
      <c r="A106" s="18"/>
      <c r="B106" s="3" t="s">
        <v>72</v>
      </c>
      <c r="C106" s="1">
        <f>SUM(C97:C103)</f>
        <v>31699506</v>
      </c>
      <c r="D106" s="1">
        <f>SUM(D97:D103)</f>
        <v>16974198</v>
      </c>
      <c r="E106" s="1">
        <f>C106+D106</f>
        <v>48673704</v>
      </c>
      <c r="G106" s="3" t="s">
        <v>72</v>
      </c>
      <c r="H106" s="1">
        <f>SUM(H97:H103)</f>
        <v>23650310</v>
      </c>
      <c r="I106" s="1">
        <f>SUM(I97:I103)</f>
        <v>12568280</v>
      </c>
      <c r="J106" s="1">
        <f>H106+I106</f>
        <v>36218590</v>
      </c>
      <c r="L106" s="3" t="s">
        <v>72</v>
      </c>
      <c r="M106" s="4">
        <f>(J106/E106)*100</f>
        <v>74.41100023947223</v>
      </c>
      <c r="N106" s="7">
        <f>E106/E107</f>
        <v>0.83574499330776653</v>
      </c>
      <c r="O106" s="4">
        <v>4.7</v>
      </c>
      <c r="P106" s="14">
        <f>(M106/(100-O106))*100</f>
        <v>78.08079773291945</v>
      </c>
    </row>
    <row r="107" spans="1:16" ht="11.7" x14ac:dyDescent="0.4">
      <c r="A107" s="18"/>
      <c r="B107" s="3" t="s">
        <v>73</v>
      </c>
      <c r="C107" s="1">
        <f>C105+C106</f>
        <v>37999175</v>
      </c>
      <c r="D107" s="1">
        <f>D105+D106</f>
        <v>20240724</v>
      </c>
      <c r="E107" s="1">
        <f>C107+D107</f>
        <v>58239899</v>
      </c>
      <c r="G107" s="3" t="s">
        <v>73</v>
      </c>
      <c r="H107" s="1">
        <f>H105+H106</f>
        <v>25712368</v>
      </c>
      <c r="I107" s="1">
        <f>I105+I106</f>
        <v>13517122</v>
      </c>
      <c r="J107" s="1">
        <f>H107+I107</f>
        <v>39229490</v>
      </c>
      <c r="L107" s="3" t="s">
        <v>73</v>
      </c>
      <c r="M107" s="4">
        <f>(J107/E107)*100</f>
        <v>67.358444423126485</v>
      </c>
      <c r="N107" s="7">
        <f>E107/E107</f>
        <v>1</v>
      </c>
      <c r="P107" s="14">
        <f>N105*P105+N106*P106</f>
        <v>71.18433248285163</v>
      </c>
    </row>
    <row r="108" spans="1:16" x14ac:dyDescent="0.35">
      <c r="B108" s="16" t="s">
        <v>94</v>
      </c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</row>
  </sheetData>
  <mergeCells count="8">
    <mergeCell ref="B108:O108"/>
    <mergeCell ref="A2:A12"/>
    <mergeCell ref="A16:A73"/>
    <mergeCell ref="A93:A107"/>
    <mergeCell ref="B13:R13"/>
    <mergeCell ref="B74:R74"/>
    <mergeCell ref="A77:A89"/>
    <mergeCell ref="B90:R90"/>
  </mergeCells>
  <phoneticPr fontId="2" type="noConversion"/>
  <pageMargins left="0.7" right="0.7" top="0.75" bottom="0.75" header="0.3" footer="0.3"/>
  <ignoredErrors>
    <ignoredError sqref="C72 H72:I72 M72:N72 D72" formula="1"/>
    <ignoredError sqref="C88:D88 H88:I88 M88:N88 C106:D106 H106:I10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劳动参与率</vt:lpstr>
      <vt:lpstr>人口普查资料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jingliang lu</cp:lastModifiedBy>
  <dcterms:created xsi:type="dcterms:W3CDTF">2015-06-05T18:19:34Z</dcterms:created>
  <dcterms:modified xsi:type="dcterms:W3CDTF">2025-03-25T05:39:53Z</dcterms:modified>
</cp:coreProperties>
</file>